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770" windowWidth="20730" windowHeight="8025" tabRatio="916" firstSheet="9" activeTab="12"/>
  </bookViews>
  <sheets>
    <sheet name="VXXXXX" sheetId="1" state="veryHidden" r:id="rId1"/>
    <sheet name="VXXXX" sheetId="2" state="veryHidden" r:id="rId2"/>
    <sheet name="1.지방세부담" sheetId="3" r:id="rId3"/>
    <sheet name="2.지방세징수" sheetId="4" r:id="rId4"/>
    <sheet name="3.예산결산총괄" sheetId="5" r:id="rId5"/>
    <sheet name="4.일반회계세입예산개요" sheetId="6" r:id="rId6"/>
    <sheet name="5.일반회계세입결산" sheetId="7" r:id="rId7"/>
    <sheet name="6.일반회계세출예산개요" sheetId="8" r:id="rId8"/>
    <sheet name="7. 일반회계세출결산" sheetId="9" r:id="rId9"/>
    <sheet name="8.특별회계세입세출예산개요" sheetId="10" r:id="rId10"/>
    <sheet name="9.특별회계 예산결산" sheetId="11" r:id="rId11"/>
    <sheet name="9-1.특별회계 예산개요" sheetId="12" r:id="rId12"/>
    <sheet name="10.지방재정자립지표" sheetId="13" r:id="rId13"/>
  </sheets>
  <definedNames>
    <definedName name="_xlnm.Print_Titles" localSheetId="2">'1.지방세부담'!$A:$A</definedName>
    <definedName name="_xlnm.Print_Titles" localSheetId="3">'2.지방세징수'!$A:$A</definedName>
  </definedNames>
  <calcPr fullCalcOnLoad="1"/>
</workbook>
</file>

<file path=xl/sharedStrings.xml><?xml version="1.0" encoding="utf-8"?>
<sst xmlns="http://schemas.openxmlformats.org/spreadsheetml/2006/main" count="434" uniqueCount="335">
  <si>
    <t xml:space="preserve"> </t>
  </si>
  <si>
    <t>계</t>
  </si>
  <si>
    <t xml:space="preserve"> 예  산  현  액</t>
  </si>
  <si>
    <t>세        입</t>
  </si>
  <si>
    <t>세        출</t>
  </si>
  <si>
    <t>잉        여</t>
  </si>
  <si>
    <t>일    반</t>
  </si>
  <si>
    <t>특    별</t>
  </si>
  <si>
    <t>취 득 세</t>
  </si>
  <si>
    <t>등 록 세</t>
  </si>
  <si>
    <t>면 허 세</t>
  </si>
  <si>
    <t>재 산 세</t>
  </si>
  <si>
    <t>자동차세</t>
  </si>
  <si>
    <t>종합토지세</t>
  </si>
  <si>
    <t>도시계획세</t>
  </si>
  <si>
    <t>회 계 수</t>
  </si>
  <si>
    <t>세      출</t>
  </si>
  <si>
    <t xml:space="preserve">                   보                            통                         세</t>
  </si>
  <si>
    <t>목          적          세</t>
  </si>
  <si>
    <t>과 년 도 수 입</t>
  </si>
  <si>
    <t>구·군세</t>
  </si>
  <si>
    <t>구     ·     군          세</t>
  </si>
  <si>
    <t>구 · 군  세</t>
  </si>
  <si>
    <t>도축세</t>
  </si>
  <si>
    <t>면허세</t>
  </si>
  <si>
    <t>자동차세</t>
  </si>
  <si>
    <t xml:space="preserve">                       세     외     수     입</t>
  </si>
  <si>
    <t>주 민 세</t>
  </si>
  <si>
    <t>지방교육세</t>
  </si>
  <si>
    <t>합   계</t>
  </si>
  <si>
    <t>사업소세</t>
  </si>
  <si>
    <t xml:space="preserve">       임  시  적  세  외  수  입</t>
  </si>
  <si>
    <t>담배소비세</t>
  </si>
  <si>
    <t>주민세</t>
  </si>
  <si>
    <t>레 저 세</t>
  </si>
  <si>
    <t>광역시세</t>
  </si>
  <si>
    <t>광          역         시         세</t>
  </si>
  <si>
    <t>광    역    시    세</t>
  </si>
  <si>
    <t>합  계</t>
  </si>
  <si>
    <t>지방세</t>
  </si>
  <si>
    <t xml:space="preserve">        경   상    적    세    외    수    입</t>
  </si>
  <si>
    <t>순세계
잉여금</t>
  </si>
  <si>
    <t>인       구             (외국인제외)</t>
  </si>
  <si>
    <t>1인당 부담액  (원)</t>
  </si>
  <si>
    <t>세      대           (외국인세대제외)</t>
  </si>
  <si>
    <t>세대당 부담액  (원)</t>
  </si>
  <si>
    <t>6. 일반회계 세출예산 개요</t>
  </si>
  <si>
    <t xml:space="preserve">지  방  세 </t>
  </si>
  <si>
    <t>연     별</t>
  </si>
  <si>
    <t>합     계</t>
  </si>
  <si>
    <t>공공질서
및 안전</t>
  </si>
  <si>
    <t>교  육</t>
  </si>
  <si>
    <t>환경보호</t>
  </si>
  <si>
    <t>사회복지</t>
  </si>
  <si>
    <t>보  건</t>
  </si>
  <si>
    <t>국토 및 
지역개발</t>
  </si>
  <si>
    <t>과학기술</t>
  </si>
  <si>
    <t>예비비</t>
  </si>
  <si>
    <t>기  타</t>
  </si>
  <si>
    <t>기반시설</t>
  </si>
  <si>
    <t>지방소득세</t>
  </si>
  <si>
    <t>지방소득세</t>
  </si>
  <si>
    <r>
      <t>재정자립도</t>
    </r>
    <r>
      <rPr>
        <vertAlign val="superscript"/>
        <sz val="11"/>
        <rFont val="바탕체"/>
        <family val="1"/>
      </rPr>
      <t>1)</t>
    </r>
  </si>
  <si>
    <r>
      <t>재정자주도</t>
    </r>
    <r>
      <rPr>
        <vertAlign val="superscript"/>
        <sz val="11"/>
        <rFont val="바탕체"/>
        <family val="1"/>
      </rPr>
      <t>2)</t>
    </r>
  </si>
  <si>
    <r>
      <t>기준재정 수요충족도
(재정력지수)</t>
    </r>
    <r>
      <rPr>
        <vertAlign val="superscript"/>
        <sz val="11"/>
        <rFont val="바탕체"/>
        <family val="1"/>
      </rPr>
      <t>3)</t>
    </r>
  </si>
  <si>
    <t>2 0 1 1</t>
  </si>
  <si>
    <t>새마을 소득사업운영관리</t>
  </si>
  <si>
    <t>주차장</t>
  </si>
  <si>
    <t>주민소득지원 및 
생활안정기금</t>
  </si>
  <si>
    <t>농공지구관리</t>
  </si>
  <si>
    <t>치수사업</t>
  </si>
  <si>
    <t>경영사업</t>
  </si>
  <si>
    <t>폐기물처리
시설사업</t>
  </si>
  <si>
    <t>사회보장</t>
  </si>
  <si>
    <t>교통사업</t>
  </si>
  <si>
    <t>2 0 1 1</t>
  </si>
  <si>
    <t xml:space="preserve"> 9-1. 특별회계 예산개요</t>
  </si>
  <si>
    <t xml:space="preserve"> 4. 일반회계 세입예산 개요</t>
  </si>
  <si>
    <t xml:space="preserve"> 3. 예  산  결  산  총  괄 </t>
  </si>
  <si>
    <t xml:space="preserve"> 2. 지 방 세 징 수</t>
  </si>
  <si>
    <t>등록면허세</t>
  </si>
  <si>
    <t>지역자원시설세</t>
  </si>
  <si>
    <t xml:space="preserve"> 1. 지 방 세 부 담</t>
  </si>
  <si>
    <t>2 0 1 2</t>
  </si>
  <si>
    <t>지방소비세</t>
  </si>
  <si>
    <t>2 0 1 3</t>
  </si>
  <si>
    <t xml:space="preserve"> 2 0 1 3 </t>
  </si>
  <si>
    <t>2 0 1 1</t>
  </si>
  <si>
    <t>2 0 1 2</t>
  </si>
  <si>
    <t>2 0 1 3</t>
  </si>
  <si>
    <t>2  0  1  1</t>
  </si>
  <si>
    <t>2  0  1  2</t>
  </si>
  <si>
    <t>2  0  1  3</t>
  </si>
  <si>
    <t xml:space="preserve">    문화 및 관광일반</t>
  </si>
  <si>
    <t xml:space="preserve">    해양수산·어촌</t>
  </si>
  <si>
    <t xml:space="preserve">    과학기술지원</t>
  </si>
  <si>
    <t>조정교부금
(재정보전금)</t>
  </si>
  <si>
    <t>보조금</t>
  </si>
  <si>
    <t>지방채</t>
  </si>
  <si>
    <t>※ 본예산기준</t>
  </si>
  <si>
    <t>2 0 1 4</t>
  </si>
  <si>
    <t>2 0 1 5</t>
  </si>
  <si>
    <t>2  0  1  4</t>
  </si>
  <si>
    <t>주행세</t>
  </si>
  <si>
    <t>농업소득세</t>
  </si>
  <si>
    <t>공동시설세</t>
  </si>
  <si>
    <t>지역개발세</t>
  </si>
  <si>
    <t>과징금및   과태료등</t>
  </si>
  <si>
    <t>보전수입등 및 내부거래</t>
  </si>
  <si>
    <t>잉여금</t>
  </si>
  <si>
    <t>융자금
원금수입</t>
  </si>
  <si>
    <t>전 입 금</t>
  </si>
  <si>
    <t>예탁금 
및
예수금</t>
  </si>
  <si>
    <t>일반
공공행정</t>
  </si>
  <si>
    <t>문화 및
관  광</t>
  </si>
  <si>
    <t>농    림
해양수산</t>
  </si>
  <si>
    <t>산   업,
중소기업</t>
  </si>
  <si>
    <t>수송 및 
교   통</t>
  </si>
  <si>
    <t>의료급여기금</t>
  </si>
  <si>
    <t>지하수관리</t>
  </si>
  <si>
    <t>2 0 1 6</t>
  </si>
  <si>
    <t>전년도
이월금</t>
  </si>
  <si>
    <t>2 0 1 5</t>
  </si>
  <si>
    <t>재산임대
수    입</t>
  </si>
  <si>
    <t>사용료
수  입</t>
  </si>
  <si>
    <t>수수료
수  입</t>
  </si>
  <si>
    <t>사업수입</t>
  </si>
  <si>
    <t>징수교부금
수     입</t>
  </si>
  <si>
    <t>이  자
수  입</t>
  </si>
  <si>
    <t>재산매각
수    입</t>
  </si>
  <si>
    <t>2 0 1 6</t>
  </si>
  <si>
    <t>2 0 1 7</t>
  </si>
  <si>
    <t>2 0 1 7</t>
  </si>
  <si>
    <t xml:space="preserve"> 5. 일반회계 세입결산</t>
  </si>
  <si>
    <t>예  산  현  액</t>
  </si>
  <si>
    <t>결    산</t>
  </si>
  <si>
    <t>예산현액대       결산비율      (%)</t>
  </si>
  <si>
    <t>금  액</t>
  </si>
  <si>
    <t>구성비(%)</t>
  </si>
  <si>
    <t>금   액</t>
  </si>
  <si>
    <t>2 0 1 5</t>
  </si>
  <si>
    <t>2 0 1 6</t>
  </si>
  <si>
    <t>2 0 1 7</t>
  </si>
  <si>
    <t xml:space="preserve"> 8. 특별회계 세입세출 예산개요</t>
  </si>
  <si>
    <t>합  계</t>
  </si>
  <si>
    <t xml:space="preserve">     공 기 업 특 별 회 계</t>
  </si>
  <si>
    <t xml:space="preserve">         기         타         특         별         회         계</t>
  </si>
  <si>
    <t>상수도</t>
  </si>
  <si>
    <t>하수도</t>
  </si>
  <si>
    <t>지역개발기금</t>
  </si>
  <si>
    <t>도시철도사업</t>
  </si>
  <si>
    <t>교통사업    (주차장)</t>
  </si>
  <si>
    <t>의료급여기금</t>
  </si>
  <si>
    <t>공단조성
사업</t>
  </si>
  <si>
    <t>중소기업
육성기금</t>
  </si>
  <si>
    <t>대구선
이설사업</t>
  </si>
  <si>
    <t>광역교통시설</t>
  </si>
  <si>
    <t>수질개선</t>
  </si>
  <si>
    <t>기반시설</t>
  </si>
  <si>
    <t>경부고속철도변
정비사업</t>
  </si>
  <si>
    <t>재정비촉진</t>
  </si>
  <si>
    <t>소방안전</t>
  </si>
  <si>
    <t>주민소득지원및생활안정</t>
  </si>
  <si>
    <t>주차장</t>
  </si>
  <si>
    <t>새마을소득
사업운영관리</t>
  </si>
  <si>
    <t>농공지구
관    리</t>
  </si>
  <si>
    <t>치수사업</t>
  </si>
  <si>
    <t>경영사업</t>
  </si>
  <si>
    <t>폐기물처리
시설사업</t>
  </si>
  <si>
    <t>사회보장</t>
  </si>
  <si>
    <t>발전소주변
지역지원사업</t>
  </si>
  <si>
    <t>지하수</t>
  </si>
  <si>
    <t>2 0 1 5</t>
  </si>
  <si>
    <t>2 0 1 6</t>
  </si>
  <si>
    <t>2 0 1 7</t>
  </si>
  <si>
    <t>2 0 1 7</t>
  </si>
  <si>
    <t xml:space="preserve"> 7.일반회계 세출결산</t>
  </si>
  <si>
    <t>예산현액</t>
  </si>
  <si>
    <t>결  산</t>
  </si>
  <si>
    <t>예 산 대       결산비율      (%)</t>
  </si>
  <si>
    <t>금   액</t>
  </si>
  <si>
    <t>구성비(%)</t>
  </si>
  <si>
    <t>2  0  1  5</t>
  </si>
  <si>
    <t>2  0  1  6</t>
  </si>
  <si>
    <t xml:space="preserve"> 9. 특 별 회 계 예산결산</t>
  </si>
  <si>
    <t>예      산</t>
  </si>
  <si>
    <t>세      입</t>
  </si>
  <si>
    <t>2 0 1 6</t>
  </si>
  <si>
    <t>2 0 1 7</t>
  </si>
  <si>
    <t>단위: 천원</t>
  </si>
  <si>
    <t>자료: 세무과</t>
  </si>
  <si>
    <t xml:space="preserve">  주: 1.취득세 + 취득관련 등록세 → 취득세
        면허세 + 취득무관 등록세 → 등록면허세
        자동차세 + 주행세 → 자동차세
        공동시설세 + 지역개발세 → 지역자원시설세
        재산세 + 도시계획세 → 재산세</t>
  </si>
  <si>
    <t xml:space="preserve">      2.자치구에 폐지된 2014년도 지방소득세는 주민세에 포함하여 작성</t>
  </si>
  <si>
    <t>자료: 행정지원과</t>
  </si>
  <si>
    <t xml:space="preserve">  주: 금년 예산현액은 전년 이월액 포함</t>
  </si>
  <si>
    <t>단위: 백만원</t>
  </si>
  <si>
    <t>자료: 세무과</t>
  </si>
  <si>
    <t xml:space="preserve">  주: 1. 2015년부터‘과징금 및 과태료’항목 추가 및 일부서식 변경</t>
  </si>
  <si>
    <t xml:space="preserve">      2. 최종예산액임</t>
  </si>
  <si>
    <t>단위: 백만원</t>
  </si>
  <si>
    <t>자료: 세무과</t>
  </si>
  <si>
    <t>단위: 백만원</t>
  </si>
  <si>
    <t>자료: 기획조정실</t>
  </si>
  <si>
    <t xml:space="preserve">  주: 최종 예산액임</t>
  </si>
  <si>
    <t>자료: 행정지원과</t>
  </si>
  <si>
    <t>단위: 백만원</t>
  </si>
  <si>
    <t>자료: 기획조정실</t>
  </si>
  <si>
    <t>단위: 천원</t>
  </si>
  <si>
    <t xml:space="preserve">      자료: 기획조정실</t>
  </si>
  <si>
    <t xml:space="preserve">  주: 최종예산액</t>
  </si>
  <si>
    <t>단위: %</t>
  </si>
  <si>
    <t xml:space="preserve">  주: 1)재정자립도=자체수입(지방세+세외수입)/일반회계*100</t>
  </si>
  <si>
    <t xml:space="preserve">      2)재정자주도=자주재원(지방세+세외수입+지방교부세+조정교부금+재정보전금)/일반회계 예산액*100</t>
  </si>
  <si>
    <t xml:space="preserve">      3)기준재정수요충족도(재정력지수)=기준재정수입액/기준재정수요액*100←교부전 기준</t>
  </si>
  <si>
    <t>2 0 1 7</t>
  </si>
  <si>
    <t>2  0  1  7</t>
  </si>
  <si>
    <t>2 0 1 8</t>
  </si>
  <si>
    <t xml:space="preserve"> 지 방 세   수  입</t>
  </si>
  <si>
    <t xml:space="preserve"> 세   외   수   입</t>
  </si>
  <si>
    <t xml:space="preserve">  (경상적세외수입)</t>
  </si>
  <si>
    <t xml:space="preserve">    재산임대수입</t>
  </si>
  <si>
    <t xml:space="preserve">    사용료수입</t>
  </si>
  <si>
    <t xml:space="preserve">    수수료수입</t>
  </si>
  <si>
    <t xml:space="preserve">    사업수입</t>
  </si>
  <si>
    <t xml:space="preserve">    징수교부금</t>
  </si>
  <si>
    <t xml:space="preserve">    이자수입</t>
  </si>
  <si>
    <t xml:space="preserve">  (임시적세외수입)</t>
  </si>
  <si>
    <t xml:space="preserve">    재산매각수입</t>
  </si>
  <si>
    <t xml:space="preserve">    순세계잉여금</t>
  </si>
  <si>
    <t xml:space="preserve">    이월금</t>
  </si>
  <si>
    <t xml:space="preserve">    부담금</t>
  </si>
  <si>
    <t xml:space="preserve">    잡수입</t>
  </si>
  <si>
    <t xml:space="preserve">    과징금 및 과태료 등</t>
  </si>
  <si>
    <t xml:space="preserve">    기타수입</t>
  </si>
  <si>
    <t xml:space="preserve">    지난년도수입</t>
  </si>
  <si>
    <t xml:space="preserve"> 지  방  교  부  세</t>
  </si>
  <si>
    <t xml:space="preserve"> 조정교부금 및 재정보전금</t>
  </si>
  <si>
    <t xml:space="preserve"> 보      조      금</t>
  </si>
  <si>
    <t xml:space="preserve"> 지방채 및 예치금회수</t>
  </si>
  <si>
    <t xml:space="preserve"> 보전수입등 및 내부거래</t>
  </si>
  <si>
    <t xml:space="preserve"> 세입별</t>
  </si>
  <si>
    <t xml:space="preserve">   세외수입</t>
  </si>
  <si>
    <t xml:space="preserve">   보조금</t>
  </si>
  <si>
    <t xml:space="preserve">   지방채 및 예치금회수</t>
  </si>
  <si>
    <t xml:space="preserve">   보전수입등 및 내부거래</t>
  </si>
  <si>
    <t xml:space="preserve"> 세출별</t>
  </si>
  <si>
    <t xml:space="preserve">   일반공공행정</t>
  </si>
  <si>
    <t xml:space="preserve">   환경보호</t>
  </si>
  <si>
    <t xml:space="preserve">   사회복지</t>
  </si>
  <si>
    <t xml:space="preserve">   산업·중소기업</t>
  </si>
  <si>
    <t xml:space="preserve">   수송 및 교통</t>
  </si>
  <si>
    <t xml:space="preserve">   국토 및 지역개발</t>
  </si>
  <si>
    <t xml:space="preserve">   기타</t>
  </si>
  <si>
    <t>2  0  1  8</t>
  </si>
  <si>
    <t xml:space="preserve"> 일반공공행정</t>
  </si>
  <si>
    <t xml:space="preserve">    입법 및 선거관리</t>
  </si>
  <si>
    <t xml:space="preserve">    지방행정·재정지원</t>
  </si>
  <si>
    <t xml:space="preserve">    재정·금융</t>
  </si>
  <si>
    <t xml:space="preserve">    일반행정</t>
  </si>
  <si>
    <t xml:space="preserve"> 공공질서 및 안전</t>
  </si>
  <si>
    <t xml:space="preserve">    재난방재·민방위</t>
  </si>
  <si>
    <t xml:space="preserve">    소방</t>
  </si>
  <si>
    <t xml:space="preserve"> 교     육</t>
  </si>
  <si>
    <t xml:space="preserve">    유아 및 초등교육</t>
  </si>
  <si>
    <t xml:space="preserve">    평생·직업교육</t>
  </si>
  <si>
    <t xml:space="preserve">    고등교육</t>
  </si>
  <si>
    <t xml:space="preserve"> 문화 및 관광</t>
  </si>
  <si>
    <t xml:space="preserve">    문화예술</t>
  </si>
  <si>
    <t xml:space="preserve">    관    광</t>
  </si>
  <si>
    <t xml:space="preserve">    체    육</t>
  </si>
  <si>
    <t xml:space="preserve">    문 화 재</t>
  </si>
  <si>
    <t xml:space="preserve"> 환경보호</t>
  </si>
  <si>
    <t xml:space="preserve">    상하수도·수질</t>
  </si>
  <si>
    <t xml:space="preserve">    폐 기 물</t>
  </si>
  <si>
    <t xml:space="preserve">    대    기</t>
  </si>
  <si>
    <t xml:space="preserve">    자    연</t>
  </si>
  <si>
    <t xml:space="preserve">    환경보호일반</t>
  </si>
  <si>
    <t xml:space="preserve"> 사회복지</t>
  </si>
  <si>
    <t xml:space="preserve">    기초생활보장</t>
  </si>
  <si>
    <t xml:space="preserve">    취약계층지원</t>
  </si>
  <si>
    <t xml:space="preserve">    보육·가족 및 여성</t>
  </si>
  <si>
    <t xml:space="preserve">    노인·청소년</t>
  </si>
  <si>
    <t xml:space="preserve">    노    동</t>
  </si>
  <si>
    <t xml:space="preserve">    보    훈</t>
  </si>
  <si>
    <t xml:space="preserve">    사회복지일반</t>
  </si>
  <si>
    <t xml:space="preserve"> 보    건</t>
  </si>
  <si>
    <t xml:space="preserve">    보건의료</t>
  </si>
  <si>
    <t xml:space="preserve">    식품의약안전</t>
  </si>
  <si>
    <t xml:space="preserve"> 농림해양수산</t>
  </si>
  <si>
    <t xml:space="preserve">    농업·농촌</t>
  </si>
  <si>
    <t xml:space="preserve">    임업·산촌</t>
  </si>
  <si>
    <t xml:space="preserve"> 산업·중소기업</t>
  </si>
  <si>
    <t xml:space="preserve">    산업금융지원</t>
  </si>
  <si>
    <t xml:space="preserve">    산업기술지원</t>
  </si>
  <si>
    <t xml:space="preserve">    무역 및 투자유치</t>
  </si>
  <si>
    <t xml:space="preserve">    산업진흥·고도화</t>
  </si>
  <si>
    <t xml:space="preserve">    에너지 및 자원개발</t>
  </si>
  <si>
    <t xml:space="preserve">    산업·중소기업일반</t>
  </si>
  <si>
    <t xml:space="preserve"> 수송 및 교통 </t>
  </si>
  <si>
    <t xml:space="preserve">    도    로</t>
  </si>
  <si>
    <t xml:space="preserve">    항공·공항</t>
  </si>
  <si>
    <t xml:space="preserve">    대중교통·물류등기타</t>
  </si>
  <si>
    <t xml:space="preserve"> 국토 및 지역개발</t>
  </si>
  <si>
    <t xml:space="preserve">    수 자 원</t>
  </si>
  <si>
    <t xml:space="preserve">    지역 및 도시</t>
  </si>
  <si>
    <t xml:space="preserve">    산업단지</t>
  </si>
  <si>
    <t xml:space="preserve"> 과학기술</t>
  </si>
  <si>
    <t xml:space="preserve"> 예 비 비</t>
  </si>
  <si>
    <t xml:space="preserve">    예비비</t>
  </si>
  <si>
    <t xml:space="preserve"> 기    타</t>
  </si>
  <si>
    <t xml:space="preserve">    기    타</t>
  </si>
  <si>
    <t>의료급여기금</t>
  </si>
  <si>
    <t>주민생활안정자금</t>
  </si>
  <si>
    <t>주차장 사업</t>
  </si>
  <si>
    <t>기반시설 사업</t>
  </si>
  <si>
    <t>지하수관리</t>
  </si>
  <si>
    <t>전입금</t>
  </si>
  <si>
    <t>이 월 금</t>
  </si>
  <si>
    <t>부 담 금</t>
  </si>
  <si>
    <t>기타수입</t>
  </si>
  <si>
    <t>지난년도
수   입</t>
  </si>
  <si>
    <t>지   방
교부세</t>
  </si>
  <si>
    <t>보전수입 등</t>
  </si>
  <si>
    <t>내 부 거 래</t>
  </si>
  <si>
    <t xml:space="preserve">  ⅩⅣ. 재정 </t>
  </si>
  <si>
    <t xml:space="preserve">  10.  지방재정자립지표</t>
  </si>
  <si>
    <t>연    별</t>
  </si>
  <si>
    <t>연    별</t>
  </si>
  <si>
    <t>연    별</t>
  </si>
  <si>
    <t>연       별</t>
  </si>
  <si>
    <t>연     별</t>
  </si>
  <si>
    <t>연    별</t>
  </si>
  <si>
    <t>2 0 1 9</t>
  </si>
  <si>
    <t>2  0  1  9</t>
  </si>
  <si>
    <t xml:space="preserve">         -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</si>
</sst>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0.00_);[Red]\(0.00\)"/>
    <numFmt numFmtId="179" formatCode="#,##0;\-#,##0;&quot; &quot;"/>
    <numFmt numFmtId="180" formatCode="#,##0.00;[Red]#,##0.00"/>
    <numFmt numFmtId="181" formatCode="#,##0.0"/>
    <numFmt numFmtId="182" formatCode="_-* #,##0.0_-;\-* #,##0.0_-;_-* &quot;-&quot;_-;_-@_-"/>
    <numFmt numFmtId="183" formatCode="_-* #,##0.00_-;\-* #,##0.00_-;_-* &quot;-&quot;_-;_-@_-"/>
    <numFmt numFmtId="184" formatCode="0.0_);[Red]\(0.0\)"/>
    <numFmt numFmtId="185" formatCode="#,##0.000_);[Red]\(#,##0.000\)"/>
    <numFmt numFmtId="186" formatCode="#,##0;\-#,##0;&quot;-&quot;;\ "/>
    <numFmt numFmtId="187" formatCode="0.000_);[Red]\(0.000\)"/>
    <numFmt numFmtId="188" formatCode="#,##0.0_ "/>
    <numFmt numFmtId="189" formatCode="#,##0.00_ "/>
    <numFmt numFmtId="190" formatCode="0_);[Red]\(0\)"/>
    <numFmt numFmtId="191" formatCode="[$-412]yyyy&quot;년&quot;\ m&quot;월&quot;\ d&quot;일&quot;\ dddd"/>
    <numFmt numFmtId="192" formatCode="[$-412]AM/PM\ h:mm:ss"/>
    <numFmt numFmtId="193" formatCode="_-* #,##0.0_-;\-* #,##0.0_-;_-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5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바탕"/>
      <family val="1"/>
    </font>
    <font>
      <b/>
      <sz val="16"/>
      <name val="바탕체"/>
      <family val="1"/>
    </font>
    <font>
      <b/>
      <sz val="14"/>
      <name val="바탕체"/>
      <family val="1"/>
    </font>
    <font>
      <b/>
      <sz val="11"/>
      <name val="바탕체"/>
      <family val="1"/>
    </font>
    <font>
      <b/>
      <sz val="16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b/>
      <sz val="11"/>
      <name val="돋움"/>
      <family val="3"/>
    </font>
    <font>
      <sz val="11"/>
      <name val="바탕"/>
      <family val="1"/>
    </font>
    <font>
      <sz val="18"/>
      <name val="돋움"/>
      <family val="3"/>
    </font>
    <font>
      <b/>
      <sz val="14"/>
      <name val="바탕"/>
      <family val="1"/>
    </font>
    <font>
      <sz val="11"/>
      <name val="돋움체"/>
      <family val="3"/>
    </font>
    <font>
      <b/>
      <sz val="14"/>
      <name val="돋움체"/>
      <family val="3"/>
    </font>
    <font>
      <b/>
      <sz val="18"/>
      <name val="돋움체"/>
      <family val="3"/>
    </font>
    <font>
      <vertAlign val="superscript"/>
      <sz val="11"/>
      <name val="바탕체"/>
      <family val="1"/>
    </font>
    <font>
      <sz val="14"/>
      <name val="바탕체"/>
      <family val="1"/>
    </font>
    <font>
      <b/>
      <sz val="18"/>
      <name val="바탕체"/>
      <family val="1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20"/>
      <name val="바탕체"/>
      <family val="1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2"/>
      <color indexed="10"/>
      <name val="바탕체"/>
      <family val="1"/>
    </font>
    <font>
      <sz val="11"/>
      <color indexed="8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0006"/>
      <name val="바탕체"/>
      <family val="1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2"/>
      <color rgb="FFFF0000"/>
      <name val="바탕체"/>
      <family val="1"/>
    </font>
    <font>
      <sz val="11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4" fillId="0" borderId="0" xfId="5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41" fontId="4" fillId="0" borderId="16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71" applyFont="1" applyFill="1" applyAlignment="1">
      <alignment horizontal="center"/>
      <protection/>
    </xf>
    <xf numFmtId="0" fontId="17" fillId="0" borderId="0" xfId="71" applyFont="1" applyFill="1">
      <alignment/>
      <protection/>
    </xf>
    <xf numFmtId="0" fontId="19" fillId="0" borderId="0" xfId="71" applyNumberFormat="1" applyFont="1" applyFill="1" applyAlignment="1">
      <alignment horizontal="center"/>
      <protection/>
    </xf>
    <xf numFmtId="0" fontId="13" fillId="0" borderId="0" xfId="72" applyFont="1" applyFill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4" fillId="0" borderId="0" xfId="52" applyFont="1" applyFill="1" applyBorder="1" applyAlignment="1">
      <alignment vertical="center"/>
    </xf>
    <xf numFmtId="41" fontId="4" fillId="0" borderId="0" xfId="52" applyNumberFormat="1" applyFont="1" applyFill="1" applyBorder="1" applyAlignment="1">
      <alignment vertical="center"/>
    </xf>
    <xf numFmtId="41" fontId="4" fillId="0" borderId="0" xfId="52" applyFont="1" applyFill="1" applyAlignment="1">
      <alignment/>
    </xf>
    <xf numFmtId="41" fontId="4" fillId="0" borderId="0" xfId="52" applyFont="1" applyFill="1" applyAlignment="1">
      <alignment vertical="center"/>
    </xf>
    <xf numFmtId="41" fontId="4" fillId="0" borderId="0" xfId="52" applyFont="1" applyFill="1" applyAlignment="1">
      <alignment horizontal="left" vertical="center"/>
    </xf>
    <xf numFmtId="41" fontId="4" fillId="0" borderId="16" xfId="52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17" xfId="71" applyFont="1" applyFill="1" applyBorder="1" applyAlignment="1">
      <alignment horizontal="center" vertical="center"/>
      <protection/>
    </xf>
    <xf numFmtId="0" fontId="5" fillId="0" borderId="15" xfId="71" applyFont="1" applyFill="1" applyBorder="1" applyAlignment="1">
      <alignment horizontal="center" vertical="center"/>
      <protection/>
    </xf>
    <xf numFmtId="0" fontId="5" fillId="0" borderId="15" xfId="7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center" vertical="center"/>
      <protection/>
    </xf>
    <xf numFmtId="0" fontId="4" fillId="0" borderId="14" xfId="71" applyFont="1" applyFill="1" applyBorder="1" applyAlignment="1">
      <alignment horizontal="center" vertical="center" wrapText="1"/>
      <protection/>
    </xf>
    <xf numFmtId="0" fontId="4" fillId="0" borderId="0" xfId="71" applyFont="1" applyFill="1" applyAlignment="1">
      <alignment vertical="center"/>
      <protection/>
    </xf>
    <xf numFmtId="41" fontId="4" fillId="0" borderId="16" xfId="51" applyFont="1" applyFill="1" applyBorder="1" applyAlignment="1">
      <alignment vertical="center"/>
    </xf>
    <xf numFmtId="0" fontId="4" fillId="0" borderId="0" xfId="71" applyFont="1" applyFill="1" applyBorder="1">
      <alignment/>
      <protection/>
    </xf>
    <xf numFmtId="0" fontId="8" fillId="0" borderId="0" xfId="71" applyFont="1" applyFill="1" applyAlignment="1">
      <alignment horizontal="center"/>
      <protection/>
    </xf>
    <xf numFmtId="41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71" applyFont="1" applyFill="1" applyBorder="1" applyAlignment="1">
      <alignment horizontal="center" vertical="center"/>
      <protection/>
    </xf>
    <xf numFmtId="182" fontId="9" fillId="0" borderId="0" xfId="68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82" fontId="4" fillId="0" borderId="0" xfId="52" applyNumberFormat="1" applyFont="1" applyFill="1" applyBorder="1" applyAlignment="1">
      <alignment vertical="center"/>
    </xf>
    <xf numFmtId="41" fontId="4" fillId="0" borderId="12" xfId="5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1" fontId="4" fillId="0" borderId="0" xfId="51" applyFont="1" applyFill="1" applyBorder="1" applyAlignment="1">
      <alignment horizontal="right" vertical="center"/>
    </xf>
    <xf numFmtId="41" fontId="5" fillId="0" borderId="12" xfId="51" applyFont="1" applyFill="1" applyBorder="1" applyAlignment="1">
      <alignment vertical="center"/>
    </xf>
    <xf numFmtId="41" fontId="5" fillId="0" borderId="0" xfId="51" applyFont="1" applyFill="1" applyBorder="1" applyAlignment="1">
      <alignment vertical="center"/>
    </xf>
    <xf numFmtId="41" fontId="5" fillId="0" borderId="16" xfId="51" applyFont="1" applyFill="1" applyBorder="1" applyAlignment="1">
      <alignment vertical="center"/>
    </xf>
    <xf numFmtId="41" fontId="5" fillId="0" borderId="2" xfId="51" applyFont="1" applyFill="1" applyBorder="1" applyAlignment="1">
      <alignment horizontal="center" vertical="center"/>
    </xf>
    <xf numFmtId="41" fontId="5" fillId="0" borderId="13" xfId="51" applyFont="1" applyFill="1" applyBorder="1" applyAlignment="1">
      <alignment horizontal="center" vertical="center"/>
    </xf>
    <xf numFmtId="41" fontId="5" fillId="0" borderId="14" xfId="51" applyFont="1" applyFill="1" applyBorder="1" applyAlignment="1">
      <alignment horizontal="center" vertical="center"/>
    </xf>
    <xf numFmtId="41" fontId="5" fillId="0" borderId="15" xfId="51" applyFont="1" applyFill="1" applyBorder="1" applyAlignment="1">
      <alignment horizontal="center" vertical="center"/>
    </xf>
    <xf numFmtId="41" fontId="5" fillId="0" borderId="0" xfId="51" applyFont="1" applyFill="1" applyBorder="1" applyAlignment="1">
      <alignment horizontal="right" vertical="center"/>
    </xf>
    <xf numFmtId="41" fontId="5" fillId="0" borderId="20" xfId="51" applyFont="1" applyFill="1" applyBorder="1" applyAlignment="1">
      <alignment vertical="center"/>
    </xf>
    <xf numFmtId="41" fontId="5" fillId="0" borderId="12" xfId="51" applyFont="1" applyFill="1" applyBorder="1" applyAlignment="1">
      <alignment horizontal="right" vertical="center"/>
    </xf>
    <xf numFmtId="41" fontId="4" fillId="0" borderId="15" xfId="51" applyFont="1" applyFill="1" applyBorder="1" applyAlignment="1">
      <alignment horizontal="center" vertical="center" wrapText="1"/>
    </xf>
    <xf numFmtId="41" fontId="4" fillId="0" borderId="2" xfId="51" applyFont="1" applyFill="1" applyBorder="1" applyAlignment="1">
      <alignment horizontal="center" vertical="center"/>
    </xf>
    <xf numFmtId="41" fontId="4" fillId="0" borderId="13" xfId="51" applyFont="1" applyFill="1" applyBorder="1" applyAlignment="1">
      <alignment horizontal="center" vertical="center"/>
    </xf>
    <xf numFmtId="41" fontId="4" fillId="0" borderId="17" xfId="51" applyFont="1" applyFill="1" applyBorder="1" applyAlignment="1">
      <alignment horizontal="center" vertical="center"/>
    </xf>
    <xf numFmtId="41" fontId="4" fillId="0" borderId="14" xfId="51" applyFont="1" applyFill="1" applyBorder="1" applyAlignment="1">
      <alignment horizontal="center" vertical="center" wrapText="1"/>
    </xf>
    <xf numFmtId="41" fontId="4" fillId="0" borderId="13" xfId="51" applyFont="1" applyFill="1" applyBorder="1" applyAlignment="1" applyProtection="1">
      <alignment horizontal="center" vertical="center" wrapText="1"/>
      <protection/>
    </xf>
    <xf numFmtId="41" fontId="4" fillId="0" borderId="14" xfId="51" applyFont="1" applyFill="1" applyBorder="1" applyAlignment="1">
      <alignment horizontal="center" vertical="center"/>
    </xf>
    <xf numFmtId="41" fontId="4" fillId="0" borderId="2" xfId="51" applyFont="1" applyFill="1" applyBorder="1" applyAlignment="1" applyProtection="1">
      <alignment horizontal="center" vertical="center" wrapText="1"/>
      <protection/>
    </xf>
    <xf numFmtId="41" fontId="4" fillId="0" borderId="16" xfId="51" applyFont="1" applyFill="1" applyBorder="1" applyAlignment="1">
      <alignment horizontal="center" vertical="center" wrapText="1"/>
    </xf>
    <xf numFmtId="41" fontId="4" fillId="0" borderId="21" xfId="51" applyFont="1" applyFill="1" applyBorder="1" applyAlignment="1">
      <alignment horizontal="center" vertical="center" wrapText="1"/>
    </xf>
    <xf numFmtId="0" fontId="4" fillId="0" borderId="0" xfId="70" applyFont="1" applyFill="1" applyAlignment="1">
      <alignment vertical="center"/>
      <protection/>
    </xf>
    <xf numFmtId="179" fontId="4" fillId="0" borderId="0" xfId="70" applyNumberFormat="1" applyFont="1" applyFill="1" applyAlignment="1">
      <alignment vertical="center"/>
      <protection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14" xfId="71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3" xfId="70" applyFont="1" applyFill="1" applyBorder="1" applyAlignment="1" applyProtection="1">
      <alignment horizontal="center" vertical="center" wrapText="1"/>
      <protection/>
    </xf>
    <xf numFmtId="0" fontId="4" fillId="0" borderId="13" xfId="70" applyFont="1" applyFill="1" applyBorder="1" applyAlignment="1">
      <alignment horizontal="center" vertical="center" wrapText="1"/>
      <protection/>
    </xf>
    <xf numFmtId="0" fontId="4" fillId="0" borderId="21" xfId="70" applyFont="1" applyFill="1" applyBorder="1" applyAlignment="1">
      <alignment vertical="center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186" fontId="4" fillId="0" borderId="0" xfId="70" applyNumberFormat="1" applyFont="1" applyFill="1" applyBorder="1" applyAlignment="1">
      <alignment vertical="center"/>
      <protection/>
    </xf>
    <xf numFmtId="0" fontId="4" fillId="0" borderId="13" xfId="71" applyFont="1" applyFill="1" applyBorder="1" applyAlignment="1">
      <alignment horizontal="center" vertical="center" wrapText="1"/>
      <protection/>
    </xf>
    <xf numFmtId="0" fontId="4" fillId="0" borderId="15" xfId="71" applyFont="1" applyFill="1" applyBorder="1" applyAlignment="1">
      <alignment horizontal="center" vertical="center" wrapText="1"/>
      <protection/>
    </xf>
    <xf numFmtId="0" fontId="4" fillId="0" borderId="0" xfId="71" applyFont="1" applyFill="1" applyAlignment="1">
      <alignment horizontal="center" vertical="center"/>
      <protection/>
    </xf>
    <xf numFmtId="176" fontId="4" fillId="0" borderId="0" xfId="71" applyNumberFormat="1" applyFont="1" applyFill="1">
      <alignment/>
      <protection/>
    </xf>
    <xf numFmtId="0" fontId="4" fillId="0" borderId="0" xfId="71" applyFont="1" applyFill="1">
      <alignment/>
      <protection/>
    </xf>
    <xf numFmtId="176" fontId="4" fillId="0" borderId="0" xfId="71" applyNumberFormat="1" applyFont="1" applyFill="1" applyBorder="1">
      <alignment/>
      <protection/>
    </xf>
    <xf numFmtId="0" fontId="4" fillId="0" borderId="0" xfId="0" applyFont="1" applyFill="1" applyBorder="1" applyAlignment="1">
      <alignment horizontal="left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2" xfId="68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2" xfId="68" applyNumberFormat="1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3" fontId="4" fillId="0" borderId="0" xfId="68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78" fontId="4" fillId="0" borderId="0" xfId="52" applyNumberFormat="1" applyFont="1" applyFill="1" applyBorder="1" applyAlignment="1">
      <alignment vertical="center"/>
    </xf>
    <xf numFmtId="41" fontId="4" fillId="0" borderId="12" xfId="52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1" fontId="5" fillId="0" borderId="12" xfId="5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51" applyFont="1" applyFill="1" applyAlignment="1">
      <alignment/>
    </xf>
    <xf numFmtId="176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1" fontId="4" fillId="0" borderId="12" xfId="51" applyFont="1" applyFill="1" applyBorder="1" applyAlignment="1">
      <alignment horizontal="center" vertical="center"/>
    </xf>
    <xf numFmtId="0" fontId="0" fillId="0" borderId="0" xfId="71" applyFont="1" applyFill="1">
      <alignment/>
      <protection/>
    </xf>
    <xf numFmtId="0" fontId="0" fillId="0" borderId="0" xfId="71" applyFont="1" applyFill="1" applyBorder="1" applyAlignment="1">
      <alignment horizontal="center" vertical="center"/>
      <protection/>
    </xf>
    <xf numFmtId="0" fontId="0" fillId="0" borderId="0" xfId="71" applyFont="1" applyFill="1" applyBorder="1">
      <alignment/>
      <protection/>
    </xf>
    <xf numFmtId="41" fontId="0" fillId="0" borderId="0" xfId="52" applyFont="1" applyFill="1" applyAlignment="1">
      <alignment/>
    </xf>
    <xf numFmtId="0" fontId="0" fillId="0" borderId="0" xfId="72" applyFont="1" applyFill="1">
      <alignment/>
      <protection/>
    </xf>
    <xf numFmtId="41" fontId="0" fillId="0" borderId="0" xfId="52" applyFont="1" applyFill="1" applyBorder="1" applyAlignment="1">
      <alignment/>
    </xf>
    <xf numFmtId="179" fontId="4" fillId="0" borderId="0" xfId="71" applyNumberFormat="1" applyFont="1" applyFill="1">
      <alignment/>
      <protection/>
    </xf>
    <xf numFmtId="0" fontId="9" fillId="0" borderId="0" xfId="71" applyFont="1" applyFill="1">
      <alignment/>
      <protection/>
    </xf>
    <xf numFmtId="0" fontId="17" fillId="0" borderId="0" xfId="71" applyFont="1" applyFill="1" applyBorder="1">
      <alignment/>
      <protection/>
    </xf>
    <xf numFmtId="187" fontId="4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5" fillId="0" borderId="0" xfId="52" applyFont="1" applyFill="1" applyBorder="1" applyAlignment="1">
      <alignment vertical="center"/>
    </xf>
    <xf numFmtId="41" fontId="5" fillId="0" borderId="0" xfId="52" applyFont="1" applyFill="1" applyBorder="1" applyAlignment="1">
      <alignment horizontal="right" vertical="center"/>
    </xf>
    <xf numFmtId="41" fontId="5" fillId="0" borderId="12" xfId="52" applyFont="1" applyFill="1" applyBorder="1" applyAlignment="1">
      <alignment horizontal="center" vertical="center"/>
    </xf>
    <xf numFmtId="41" fontId="5" fillId="0" borderId="12" xfId="52" applyFont="1" applyFill="1" applyBorder="1" applyAlignment="1">
      <alignment vertical="center"/>
    </xf>
    <xf numFmtId="41" fontId="5" fillId="0" borderId="12" xfId="52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70" applyNumberFormat="1" applyFont="1" applyFill="1" applyBorder="1" applyAlignment="1">
      <alignment vertical="center"/>
      <protection/>
    </xf>
    <xf numFmtId="41" fontId="5" fillId="0" borderId="16" xfId="0" applyNumberFormat="1" applyFont="1" applyFill="1" applyBorder="1" applyAlignment="1">
      <alignment vertical="center"/>
    </xf>
    <xf numFmtId="41" fontId="5" fillId="0" borderId="12" xfId="70" applyNumberFormat="1" applyFont="1" applyFill="1" applyBorder="1" applyAlignment="1">
      <alignment vertical="center"/>
      <protection/>
    </xf>
    <xf numFmtId="41" fontId="4" fillId="0" borderId="12" xfId="52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vertical="center"/>
    </xf>
    <xf numFmtId="193" fontId="4" fillId="0" borderId="0" xfId="52" applyNumberFormat="1" applyFont="1" applyFill="1" applyBorder="1" applyAlignment="1">
      <alignment vertical="center"/>
    </xf>
    <xf numFmtId="0" fontId="4" fillId="0" borderId="0" xfId="71" applyFont="1" applyFill="1" applyBorder="1" applyAlignment="1">
      <alignment vertical="center"/>
      <protection/>
    </xf>
    <xf numFmtId="179" fontId="5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21" fillId="0" borderId="0" xfId="71" applyFont="1" applyFill="1" applyAlignment="1">
      <alignment vertical="center"/>
      <protection/>
    </xf>
    <xf numFmtId="0" fontId="8" fillId="0" borderId="0" xfId="71" applyFont="1" applyFill="1" applyAlignment="1">
      <alignment horizontal="center" vertical="center"/>
      <protection/>
    </xf>
    <xf numFmtId="0" fontId="18" fillId="0" borderId="0" xfId="71" applyNumberFormat="1" applyFont="1" applyFill="1" applyAlignment="1">
      <alignment horizontal="left" vertical="center"/>
      <protection/>
    </xf>
    <xf numFmtId="0" fontId="0" fillId="0" borderId="0" xfId="0" applyFill="1" applyBorder="1" applyAlignment="1">
      <alignment/>
    </xf>
    <xf numFmtId="41" fontId="4" fillId="0" borderId="16" xfId="0" applyNumberFormat="1" applyFont="1" applyFill="1" applyBorder="1" applyAlignment="1">
      <alignment horizontal="right" vertical="center"/>
    </xf>
    <xf numFmtId="0" fontId="4" fillId="6" borderId="22" xfId="71" applyFont="1" applyFill="1" applyBorder="1" applyAlignment="1">
      <alignment horizontal="center" vertical="center"/>
      <protection/>
    </xf>
    <xf numFmtId="41" fontId="9" fillId="0" borderId="0" xfId="0" applyNumberFormat="1" applyFont="1" applyFill="1" applyBorder="1" applyAlignment="1">
      <alignment vertical="center"/>
    </xf>
    <xf numFmtId="179" fontId="4" fillId="0" borderId="0" xfId="71" applyNumberFormat="1" applyFont="1" applyFill="1" applyBorder="1">
      <alignment/>
      <protection/>
    </xf>
    <xf numFmtId="0" fontId="0" fillId="0" borderId="12" xfId="71" applyFont="1" applyFill="1" applyBorder="1">
      <alignment/>
      <protection/>
    </xf>
    <xf numFmtId="41" fontId="4" fillId="6" borderId="21" xfId="0" applyNumberFormat="1" applyFont="1" applyFill="1" applyBorder="1" applyAlignment="1">
      <alignment vertical="center"/>
    </xf>
    <xf numFmtId="41" fontId="4" fillId="6" borderId="23" xfId="0" applyNumberFormat="1" applyFont="1" applyFill="1" applyBorder="1" applyAlignment="1">
      <alignment vertical="center"/>
    </xf>
    <xf numFmtId="41" fontId="9" fillId="6" borderId="0" xfId="0" applyNumberFormat="1" applyFont="1" applyFill="1" applyAlignment="1">
      <alignment vertical="center"/>
    </xf>
    <xf numFmtId="0" fontId="4" fillId="6" borderId="12" xfId="71" applyFont="1" applyFill="1" applyBorder="1" applyAlignment="1">
      <alignment horizontal="center" vertical="center"/>
      <protection/>
    </xf>
    <xf numFmtId="41" fontId="4" fillId="6" borderId="16" xfId="0" applyNumberFormat="1" applyFont="1" applyFill="1" applyBorder="1" applyAlignment="1">
      <alignment vertical="center"/>
    </xf>
    <xf numFmtId="41" fontId="4" fillId="6" borderId="0" xfId="0" applyNumberFormat="1" applyFont="1" applyFill="1" applyBorder="1" applyAlignment="1">
      <alignment vertical="center"/>
    </xf>
    <xf numFmtId="41" fontId="4" fillId="6" borderId="12" xfId="0" applyNumberFormat="1" applyFont="1" applyFill="1" applyBorder="1" applyAlignment="1">
      <alignment vertical="center"/>
    </xf>
    <xf numFmtId="41" fontId="4" fillId="6" borderId="22" xfId="0" applyNumberFormat="1" applyFont="1" applyFill="1" applyBorder="1" applyAlignment="1">
      <alignment vertical="center"/>
    </xf>
    <xf numFmtId="0" fontId="9" fillId="6" borderId="12" xfId="71" applyFont="1" applyFill="1" applyBorder="1" applyAlignment="1">
      <alignment horizontal="left" vertical="center"/>
      <protection/>
    </xf>
    <xf numFmtId="0" fontId="4" fillId="6" borderId="12" xfId="71" applyFont="1" applyFill="1" applyBorder="1" applyAlignment="1">
      <alignment horizontal="left" vertical="center"/>
      <protection/>
    </xf>
    <xf numFmtId="0" fontId="4" fillId="6" borderId="22" xfId="71" applyFont="1" applyFill="1" applyBorder="1" applyAlignment="1">
      <alignment horizontal="left" vertical="center"/>
      <protection/>
    </xf>
    <xf numFmtId="41" fontId="4" fillId="6" borderId="0" xfId="0" applyNumberFormat="1" applyFont="1" applyFill="1" applyAlignment="1">
      <alignment vertical="center"/>
    </xf>
    <xf numFmtId="41" fontId="4" fillId="6" borderId="16" xfId="52" applyFont="1" applyFill="1" applyBorder="1" applyAlignment="1">
      <alignment vertical="center"/>
    </xf>
    <xf numFmtId="41" fontId="4" fillId="6" borderId="23" xfId="0" applyNumberFormat="1" applyFont="1" applyFill="1" applyBorder="1" applyAlignment="1">
      <alignment horizontal="right" vertical="center"/>
    </xf>
    <xf numFmtId="41" fontId="4" fillId="6" borderId="23" xfId="0" applyNumberFormat="1" applyFont="1" applyFill="1" applyBorder="1" applyAlignment="1">
      <alignment vertical="center"/>
    </xf>
    <xf numFmtId="0" fontId="4" fillId="6" borderId="22" xfId="0" applyFont="1" applyFill="1" applyBorder="1" applyAlignment="1">
      <alignment horizontal="center" vertical="center"/>
    </xf>
    <xf numFmtId="41" fontId="4" fillId="6" borderId="21" xfId="0" applyNumberFormat="1" applyFont="1" applyFill="1" applyBorder="1" applyAlignment="1">
      <alignment horizontal="right" vertical="center"/>
    </xf>
    <xf numFmtId="184" fontId="4" fillId="6" borderId="21" xfId="0" applyNumberFormat="1" applyFont="1" applyFill="1" applyBorder="1" applyAlignment="1">
      <alignment vertical="center"/>
    </xf>
    <xf numFmtId="184" fontId="4" fillId="6" borderId="23" xfId="0" applyNumberFormat="1" applyFont="1" applyFill="1" applyBorder="1" applyAlignment="1">
      <alignment vertical="center"/>
    </xf>
    <xf numFmtId="185" fontId="4" fillId="6" borderId="23" xfId="0" applyNumberFormat="1" applyFont="1" applyFill="1" applyBorder="1" applyAlignment="1">
      <alignment vertical="center"/>
    </xf>
    <xf numFmtId="0" fontId="4" fillId="6" borderId="22" xfId="0" applyFont="1" applyFill="1" applyBorder="1" applyAlignment="1">
      <alignment horizontal="center" vertical="center"/>
    </xf>
    <xf numFmtId="41" fontId="4" fillId="6" borderId="23" xfId="0" applyNumberFormat="1" applyFont="1" applyFill="1" applyBorder="1" applyAlignment="1">
      <alignment horizontal="right" vertical="center"/>
    </xf>
    <xf numFmtId="41" fontId="4" fillId="6" borderId="21" xfId="0" applyNumberFormat="1" applyFont="1" applyFill="1" applyBorder="1" applyAlignment="1">
      <alignment vertical="center"/>
    </xf>
    <xf numFmtId="41" fontId="4" fillId="6" borderId="23" xfId="0" applyNumberFormat="1" applyFont="1" applyFill="1" applyBorder="1" applyAlignment="1">
      <alignment vertical="center"/>
    </xf>
    <xf numFmtId="0" fontId="4" fillId="6" borderId="22" xfId="0" applyFont="1" applyFill="1" applyBorder="1" applyAlignment="1">
      <alignment horizontal="center" vertical="center"/>
    </xf>
    <xf numFmtId="41" fontId="5" fillId="6" borderId="22" xfId="52" applyFont="1" applyFill="1" applyBorder="1" applyAlignment="1">
      <alignment horizontal="center" vertical="center"/>
    </xf>
    <xf numFmtId="41" fontId="5" fillId="6" borderId="22" xfId="52" applyFont="1" applyFill="1" applyBorder="1" applyAlignment="1">
      <alignment vertical="center"/>
    </xf>
    <xf numFmtId="41" fontId="5" fillId="6" borderId="22" xfId="52" applyFont="1" applyFill="1" applyBorder="1" applyAlignment="1">
      <alignment horizontal="right" vertical="center"/>
    </xf>
    <xf numFmtId="41" fontId="5" fillId="6" borderId="23" xfId="52" applyFont="1" applyFill="1" applyBorder="1" applyAlignment="1">
      <alignment vertical="center"/>
    </xf>
    <xf numFmtId="41" fontId="5" fillId="6" borderId="23" xfId="52" applyFont="1" applyFill="1" applyBorder="1" applyAlignment="1">
      <alignment horizontal="right" vertical="center"/>
    </xf>
    <xf numFmtId="41" fontId="4" fillId="6" borderId="22" xfId="52" applyFont="1" applyFill="1" applyBorder="1" applyAlignment="1">
      <alignment horizontal="center" vertical="center"/>
    </xf>
    <xf numFmtId="41" fontId="4" fillId="6" borderId="22" xfId="52" applyFont="1" applyFill="1" applyBorder="1" applyAlignment="1">
      <alignment vertical="center"/>
    </xf>
    <xf numFmtId="176" fontId="4" fillId="6" borderId="23" xfId="0" applyNumberFormat="1" applyFont="1" applyFill="1" applyBorder="1" applyAlignment="1">
      <alignment vertical="center"/>
    </xf>
    <xf numFmtId="41" fontId="4" fillId="6" borderId="23" xfId="52" applyFont="1" applyFill="1" applyBorder="1" applyAlignment="1">
      <alignment vertical="center"/>
    </xf>
    <xf numFmtId="178" fontId="9" fillId="6" borderId="22" xfId="52" applyNumberFormat="1" applyFont="1" applyFill="1" applyBorder="1" applyAlignment="1">
      <alignment vertical="center"/>
    </xf>
    <xf numFmtId="178" fontId="9" fillId="6" borderId="23" xfId="52" applyNumberFormat="1" applyFont="1" applyFill="1" applyBorder="1" applyAlignment="1">
      <alignment vertical="center"/>
    </xf>
    <xf numFmtId="178" fontId="4" fillId="0" borderId="0" xfId="68" applyNumberFormat="1" applyFont="1" applyFill="1" applyBorder="1" applyAlignment="1">
      <alignment vertical="center"/>
    </xf>
    <xf numFmtId="178" fontId="4" fillId="6" borderId="12" xfId="0" applyNumberFormat="1" applyFont="1" applyFill="1" applyBorder="1" applyAlignment="1">
      <alignment vertical="center"/>
    </xf>
    <xf numFmtId="178" fontId="4" fillId="6" borderId="0" xfId="52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left" vertical="center"/>
    </xf>
    <xf numFmtId="177" fontId="9" fillId="6" borderId="0" xfId="52" applyNumberFormat="1" applyFont="1" applyFill="1" applyBorder="1" applyAlignment="1">
      <alignment vertical="center"/>
    </xf>
    <xf numFmtId="178" fontId="9" fillId="6" borderId="12" xfId="52" applyNumberFormat="1" applyFont="1" applyFill="1" applyBorder="1" applyAlignment="1">
      <alignment vertical="center"/>
    </xf>
    <xf numFmtId="178" fontId="9" fillId="6" borderId="0" xfId="52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horizontal="left" vertical="center"/>
    </xf>
    <xf numFmtId="177" fontId="4" fillId="6" borderId="0" xfId="52" applyNumberFormat="1" applyFont="1" applyFill="1" applyBorder="1" applyAlignment="1">
      <alignment vertical="center"/>
    </xf>
    <xf numFmtId="177" fontId="4" fillId="6" borderId="0" xfId="52" applyNumberFormat="1" applyFont="1" applyFill="1" applyBorder="1" applyAlignment="1">
      <alignment horizontal="right" vertical="center"/>
    </xf>
    <xf numFmtId="41" fontId="4" fillId="6" borderId="0" xfId="52" applyNumberFormat="1" applyFont="1" applyFill="1" applyBorder="1" applyAlignment="1">
      <alignment vertical="center"/>
    </xf>
    <xf numFmtId="41" fontId="4" fillId="6" borderId="0" xfId="52" applyNumberFormat="1" applyFont="1" applyFill="1" applyBorder="1" applyAlignment="1">
      <alignment horizontal="right" vertical="center"/>
    </xf>
    <xf numFmtId="177" fontId="9" fillId="6" borderId="16" xfId="52" applyNumberFormat="1" applyFont="1" applyFill="1" applyBorder="1" applyAlignment="1">
      <alignment vertical="center"/>
    </xf>
    <xf numFmtId="177" fontId="9" fillId="6" borderId="0" xfId="52" applyNumberFormat="1" applyFont="1" applyFill="1" applyBorder="1" applyAlignment="1">
      <alignment horizontal="right" vertical="center"/>
    </xf>
    <xf numFmtId="41" fontId="9" fillId="6" borderId="16" xfId="0" applyNumberFormat="1" applyFont="1" applyFill="1" applyBorder="1" applyAlignment="1">
      <alignment horizontal="left" vertical="center"/>
    </xf>
    <xf numFmtId="41" fontId="9" fillId="6" borderId="0" xfId="0" applyNumberFormat="1" applyFont="1" applyFill="1" applyBorder="1" applyAlignment="1">
      <alignment horizontal="left" vertical="center"/>
    </xf>
    <xf numFmtId="41" fontId="9" fillId="6" borderId="0" xfId="0" applyNumberFormat="1" applyFont="1" applyFill="1" applyAlignment="1">
      <alignment horizontal="left" vertical="center"/>
    </xf>
    <xf numFmtId="41" fontId="9" fillId="6" borderId="0" xfId="0" applyNumberFormat="1" applyFont="1" applyFill="1" applyAlignment="1">
      <alignment vertical="center"/>
    </xf>
    <xf numFmtId="0" fontId="9" fillId="6" borderId="22" xfId="0" applyFont="1" applyFill="1" applyBorder="1" applyAlignment="1">
      <alignment horizontal="left" vertical="center"/>
    </xf>
    <xf numFmtId="41" fontId="9" fillId="6" borderId="21" xfId="52" applyFont="1" applyFill="1" applyBorder="1" applyAlignment="1">
      <alignment vertical="center"/>
    </xf>
    <xf numFmtId="41" fontId="4" fillId="6" borderId="0" xfId="52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178" fontId="4" fillId="6" borderId="12" xfId="52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5" fillId="6" borderId="22" xfId="0" applyFont="1" applyFill="1" applyBorder="1" applyAlignment="1">
      <alignment horizontal="center" vertical="center"/>
    </xf>
    <xf numFmtId="41" fontId="5" fillId="6" borderId="21" xfId="0" applyNumberFormat="1" applyFont="1" applyFill="1" applyBorder="1" applyAlignment="1">
      <alignment vertical="center"/>
    </xf>
    <xf numFmtId="41" fontId="5" fillId="6" borderId="23" xfId="70" applyNumberFormat="1" applyFont="1" applyFill="1" applyBorder="1" applyAlignment="1">
      <alignment vertical="center"/>
      <protection/>
    </xf>
    <xf numFmtId="41" fontId="5" fillId="6" borderId="22" xfId="70" applyNumberFormat="1" applyFont="1" applyFill="1" applyBorder="1" applyAlignment="1">
      <alignment vertical="center"/>
      <protection/>
    </xf>
    <xf numFmtId="41" fontId="5" fillId="6" borderId="23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176" fontId="13" fillId="0" borderId="0" xfId="72" applyNumberFormat="1" applyFont="1" applyFill="1" applyBorder="1">
      <alignment/>
      <protection/>
    </xf>
    <xf numFmtId="0" fontId="13" fillId="0" borderId="0" xfId="72" applyFont="1" applyFill="1" applyBorder="1">
      <alignment/>
      <protection/>
    </xf>
    <xf numFmtId="176" fontId="0" fillId="0" borderId="0" xfId="72" applyNumberFormat="1" applyFont="1" applyFill="1" applyBorder="1">
      <alignment/>
      <protection/>
    </xf>
    <xf numFmtId="188" fontId="0" fillId="0" borderId="0" xfId="72" applyNumberFormat="1" applyFont="1" applyFill="1" applyBorder="1">
      <alignment/>
      <protection/>
    </xf>
    <xf numFmtId="0" fontId="0" fillId="0" borderId="0" xfId="72" applyFont="1" applyFill="1" applyBorder="1">
      <alignment/>
      <protection/>
    </xf>
    <xf numFmtId="41" fontId="4" fillId="6" borderId="23" xfId="52" applyFont="1" applyFill="1" applyBorder="1" applyAlignment="1">
      <alignment vertical="center"/>
    </xf>
    <xf numFmtId="41" fontId="4" fillId="6" borderId="0" xfId="52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176" fontId="9" fillId="6" borderId="16" xfId="0" applyNumberFormat="1" applyFont="1" applyFill="1" applyBorder="1" applyAlignment="1">
      <alignment vertical="center"/>
    </xf>
    <xf numFmtId="180" fontId="9" fillId="6" borderId="0" xfId="0" applyNumberFormat="1" applyFont="1" applyFill="1" applyBorder="1" applyAlignment="1">
      <alignment vertical="center"/>
    </xf>
    <xf numFmtId="176" fontId="9" fillId="6" borderId="0" xfId="0" applyNumberFormat="1" applyFont="1" applyFill="1" applyBorder="1" applyAlignment="1">
      <alignment vertical="center"/>
    </xf>
    <xf numFmtId="182" fontId="9" fillId="6" borderId="0" xfId="52" applyNumberFormat="1" applyFont="1" applyFill="1" applyBorder="1" applyAlignment="1">
      <alignment vertical="center"/>
    </xf>
    <xf numFmtId="41" fontId="9" fillId="6" borderId="16" xfId="52" applyFont="1" applyFill="1" applyBorder="1" applyAlignment="1">
      <alignment vertical="center"/>
    </xf>
    <xf numFmtId="181" fontId="9" fillId="6" borderId="0" xfId="52" applyNumberFormat="1" applyFont="1" applyFill="1" applyBorder="1" applyAlignment="1">
      <alignment vertical="center"/>
    </xf>
    <xf numFmtId="41" fontId="9" fillId="6" borderId="0" xfId="52" applyFont="1" applyFill="1" applyBorder="1" applyAlignment="1">
      <alignment vertical="center"/>
    </xf>
    <xf numFmtId="41" fontId="4" fillId="6" borderId="16" xfId="52" applyFont="1" applyFill="1" applyBorder="1" applyAlignment="1">
      <alignment vertical="center"/>
    </xf>
    <xf numFmtId="181" fontId="4" fillId="6" borderId="0" xfId="52" applyNumberFormat="1" applyFont="1" applyFill="1" applyBorder="1" applyAlignment="1">
      <alignment vertical="center"/>
    </xf>
    <xf numFmtId="182" fontId="4" fillId="6" borderId="0" xfId="52" applyNumberFormat="1" applyFont="1" applyFill="1" applyBorder="1" applyAlignment="1">
      <alignment vertical="center"/>
    </xf>
    <xf numFmtId="0" fontId="4" fillId="6" borderId="22" xfId="0" applyFont="1" applyFill="1" applyBorder="1" applyAlignment="1">
      <alignment horizontal="left" vertical="center"/>
    </xf>
    <xf numFmtId="41" fontId="4" fillId="6" borderId="21" xfId="52" applyFont="1" applyFill="1" applyBorder="1" applyAlignment="1">
      <alignment vertical="center"/>
    </xf>
    <xf numFmtId="181" fontId="4" fillId="6" borderId="23" xfId="52" applyNumberFormat="1" applyFont="1" applyFill="1" applyBorder="1" applyAlignment="1">
      <alignment vertical="center"/>
    </xf>
    <xf numFmtId="182" fontId="4" fillId="6" borderId="23" xfId="52" applyNumberFormat="1" applyFont="1" applyFill="1" applyBorder="1" applyAlignment="1">
      <alignment vertical="center"/>
    </xf>
    <xf numFmtId="41" fontId="4" fillId="6" borderId="0" xfId="52" applyNumberFormat="1" applyFont="1" applyFill="1" applyBorder="1" applyAlignment="1">
      <alignment vertical="center"/>
    </xf>
    <xf numFmtId="0" fontId="4" fillId="6" borderId="22" xfId="0" applyFont="1" applyFill="1" applyBorder="1" applyAlignment="1">
      <alignment horizontal="center" vertical="center"/>
    </xf>
    <xf numFmtId="41" fontId="4" fillId="6" borderId="23" xfId="52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41" fontId="4" fillId="6" borderId="0" xfId="52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 wrapText="1"/>
    </xf>
    <xf numFmtId="41" fontId="4" fillId="6" borderId="23" xfId="52" applyNumberFormat="1" applyFont="1" applyFill="1" applyBorder="1" applyAlignment="1">
      <alignment vertical="center"/>
    </xf>
    <xf numFmtId="41" fontId="4" fillId="0" borderId="0" xfId="71" applyNumberFormat="1" applyFont="1" applyFill="1" applyAlignment="1">
      <alignment horizontal="right" vertical="center"/>
      <protection/>
    </xf>
    <xf numFmtId="0" fontId="0" fillId="0" borderId="0" xfId="71" applyFont="1" applyFill="1" applyBorder="1">
      <alignment/>
      <protection/>
    </xf>
    <xf numFmtId="0" fontId="47" fillId="0" borderId="0" xfId="71" applyFont="1" applyFill="1" applyBorder="1">
      <alignment/>
      <protection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Alignment="1">
      <alignment vertical="center"/>
    </xf>
    <xf numFmtId="41" fontId="64" fillId="6" borderId="21" xfId="0" applyNumberFormat="1" applyFont="1" applyFill="1" applyBorder="1" applyAlignment="1">
      <alignment vertical="center"/>
    </xf>
    <xf numFmtId="41" fontId="64" fillId="6" borderId="23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1" fontId="5" fillId="0" borderId="15" xfId="51" applyFont="1" applyFill="1" applyBorder="1" applyAlignment="1">
      <alignment horizontal="center" vertical="center"/>
    </xf>
    <xf numFmtId="41" fontId="5" fillId="0" borderId="14" xfId="51" applyFont="1" applyFill="1" applyBorder="1" applyAlignment="1">
      <alignment horizontal="center" vertical="center"/>
    </xf>
    <xf numFmtId="41" fontId="5" fillId="0" borderId="13" xfId="51" applyFont="1" applyFill="1" applyBorder="1" applyAlignment="1">
      <alignment horizontal="center" vertical="center"/>
    </xf>
    <xf numFmtId="41" fontId="5" fillId="0" borderId="2" xfId="51" applyFont="1" applyFill="1" applyBorder="1" applyAlignment="1">
      <alignment horizontal="center" vertical="center"/>
    </xf>
    <xf numFmtId="41" fontId="5" fillId="0" borderId="25" xfId="51" applyFont="1" applyFill="1" applyBorder="1" applyAlignment="1">
      <alignment horizontal="center" vertical="center"/>
    </xf>
    <xf numFmtId="41" fontId="5" fillId="0" borderId="17" xfId="51" applyFont="1" applyFill="1" applyBorder="1" applyAlignment="1">
      <alignment horizontal="center" vertical="center"/>
    </xf>
    <xf numFmtId="41" fontId="5" fillId="0" borderId="24" xfId="51" applyFont="1" applyFill="1" applyBorder="1" applyAlignment="1">
      <alignment horizontal="center" vertical="center"/>
    </xf>
    <xf numFmtId="41" fontId="5" fillId="0" borderId="21" xfId="5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1" fontId="5" fillId="0" borderId="13" xfId="51" applyFont="1" applyFill="1" applyBorder="1" applyAlignment="1">
      <alignment horizontal="center" vertical="center" wrapText="1"/>
    </xf>
    <xf numFmtId="41" fontId="5" fillId="0" borderId="14" xfId="5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70" applyFont="1" applyFill="1" applyAlignment="1">
      <alignment horizontal="left" vertical="center" wrapText="1"/>
      <protection/>
    </xf>
    <xf numFmtId="0" fontId="4" fillId="0" borderId="24" xfId="70" applyFont="1" applyFill="1" applyBorder="1" applyAlignment="1">
      <alignment horizontal="center" vertical="center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4" fillId="0" borderId="19" xfId="70" applyFont="1" applyFill="1" applyBorder="1" applyAlignment="1">
      <alignment horizontal="center" vertical="center"/>
      <protection/>
    </xf>
    <xf numFmtId="41" fontId="4" fillId="0" borderId="24" xfId="51" applyFont="1" applyFill="1" applyBorder="1" applyAlignment="1">
      <alignment horizontal="center" vertical="center" wrapText="1"/>
    </xf>
    <xf numFmtId="41" fontId="4" fillId="0" borderId="18" xfId="5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 vertical="center"/>
      <protection/>
    </xf>
    <xf numFmtId="41" fontId="4" fillId="0" borderId="13" xfId="51" applyFont="1" applyFill="1" applyBorder="1" applyAlignment="1">
      <alignment horizontal="center" vertical="center"/>
    </xf>
    <xf numFmtId="41" fontId="4" fillId="0" borderId="25" xfId="51" applyFont="1" applyFill="1" applyBorder="1" applyAlignment="1">
      <alignment horizontal="center" vertical="center" wrapText="1"/>
    </xf>
    <xf numFmtId="41" fontId="4" fillId="0" borderId="20" xfId="51" applyFont="1" applyFill="1" applyBorder="1" applyAlignment="1">
      <alignment horizontal="center" vertical="center"/>
    </xf>
    <xf numFmtId="41" fontId="4" fillId="0" borderId="17" xfId="51" applyFont="1" applyFill="1" applyBorder="1" applyAlignment="1">
      <alignment horizontal="center" vertical="center"/>
    </xf>
    <xf numFmtId="41" fontId="4" fillId="0" borderId="15" xfId="51" applyFont="1" applyFill="1" applyBorder="1" applyAlignment="1">
      <alignment horizontal="center" vertical="center" wrapText="1"/>
    </xf>
    <xf numFmtId="41" fontId="4" fillId="0" borderId="15" xfId="51" applyFont="1" applyFill="1" applyBorder="1" applyAlignment="1">
      <alignment horizontal="center" vertical="center"/>
    </xf>
    <xf numFmtId="41" fontId="4" fillId="0" borderId="0" xfId="51" applyFont="1" applyFill="1" applyBorder="1" applyAlignment="1">
      <alignment horizontal="center" vertical="center" wrapText="1"/>
    </xf>
    <xf numFmtId="41" fontId="4" fillId="0" borderId="23" xfId="51" applyFont="1" applyFill="1" applyBorder="1" applyAlignment="1">
      <alignment horizontal="center" vertical="center" wrapText="1"/>
    </xf>
    <xf numFmtId="41" fontId="4" fillId="0" borderId="16" xfId="51" applyFont="1" applyFill="1" applyBorder="1" applyAlignment="1">
      <alignment horizontal="center" vertical="center" wrapText="1"/>
    </xf>
    <xf numFmtId="41" fontId="4" fillId="0" borderId="21" xfId="5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1" fontId="4" fillId="0" borderId="24" xfId="51" applyFont="1" applyFill="1" applyBorder="1" applyAlignment="1">
      <alignment horizontal="center" vertical="center"/>
    </xf>
    <xf numFmtId="41" fontId="4" fillId="0" borderId="18" xfId="51" applyFont="1" applyFill="1" applyBorder="1" applyAlignment="1">
      <alignment horizontal="center" vertical="center"/>
    </xf>
    <xf numFmtId="41" fontId="4" fillId="0" borderId="19" xfId="5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71" applyFont="1" applyFill="1" applyBorder="1" applyAlignment="1">
      <alignment vertical="center"/>
      <protection/>
    </xf>
    <xf numFmtId="0" fontId="4" fillId="0" borderId="0" xfId="71" applyFont="1" applyFill="1" applyBorder="1" applyAlignment="1">
      <alignment horizontal="left" vertical="center"/>
      <protection/>
    </xf>
    <xf numFmtId="41" fontId="4" fillId="0" borderId="15" xfId="52" applyFont="1" applyFill="1" applyBorder="1" applyAlignment="1">
      <alignment horizontal="center" vertical="center"/>
    </xf>
    <xf numFmtId="41" fontId="4" fillId="0" borderId="2" xfId="52" applyFont="1" applyFill="1" applyBorder="1" applyAlignment="1">
      <alignment horizontal="center" vertical="center" wrapText="1"/>
    </xf>
    <xf numFmtId="41" fontId="4" fillId="0" borderId="25" xfId="52" applyFont="1" applyFill="1" applyBorder="1" applyAlignment="1">
      <alignment horizontal="center" vertical="center"/>
    </xf>
    <xf numFmtId="41" fontId="4" fillId="0" borderId="17" xfId="52" applyFont="1" applyFill="1" applyBorder="1" applyAlignment="1">
      <alignment horizontal="center" vertical="center"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25" xfId="71" applyFont="1" applyFill="1" applyBorder="1" applyAlignment="1">
      <alignment horizontal="center" vertical="center"/>
      <protection/>
    </xf>
    <xf numFmtId="0" fontId="4" fillId="0" borderId="17" xfId="71" applyFont="1" applyFill="1" applyBorder="1" applyAlignment="1">
      <alignment horizontal="center" vertical="center"/>
      <protection/>
    </xf>
    <xf numFmtId="0" fontId="4" fillId="0" borderId="24" xfId="71" applyFont="1" applyFill="1" applyBorder="1" applyAlignment="1">
      <alignment horizontal="left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14" xfId="71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나쁨 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2" xfId="69"/>
    <cellStyle name="표준 2 2" xfId="70"/>
    <cellStyle name="표준_15. 재정(달서)" xfId="71"/>
    <cellStyle name="표준_부서별 제출서식(통계연보자료)1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32"/>
  <sheetViews>
    <sheetView zoomScalePageLayoutView="0" workbookViewId="0" topLeftCell="A1">
      <pane xSplit="1" ySplit="6" topLeftCell="B7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C15" sqref="C15"/>
    </sheetView>
  </sheetViews>
  <sheetFormatPr defaultColWidth="8.88671875" defaultRowHeight="13.5"/>
  <cols>
    <col min="1" max="1" width="25.6640625" style="142" customWidth="1"/>
    <col min="2" max="2" width="8.6640625" style="142" bestFit="1" customWidth="1"/>
    <col min="3" max="3" width="4.5546875" style="142" bestFit="1" customWidth="1"/>
    <col min="4" max="5" width="6.10546875" style="142" bestFit="1" customWidth="1"/>
    <col min="6" max="6" width="10.88671875" style="142" bestFit="1" customWidth="1"/>
    <col min="7" max="7" width="10.77734375" style="142" customWidth="1"/>
    <col min="8" max="8" width="10.88671875" style="142" bestFit="1" customWidth="1"/>
    <col min="9" max="12" width="10.77734375" style="142" customWidth="1"/>
    <col min="13" max="13" width="7.6640625" style="142" bestFit="1" customWidth="1"/>
    <col min="14" max="14" width="10.88671875" style="142" bestFit="1" customWidth="1"/>
    <col min="15" max="15" width="7.6640625" style="142" bestFit="1" customWidth="1"/>
    <col min="16" max="16" width="8.5546875" style="142" bestFit="1" customWidth="1"/>
    <col min="17" max="17" width="14.21484375" style="142" bestFit="1" customWidth="1"/>
    <col min="18" max="18" width="9.21484375" style="142" bestFit="1" customWidth="1"/>
    <col min="19" max="19" width="7.5546875" style="142" bestFit="1" customWidth="1"/>
    <col min="20" max="20" width="11.99609375" style="142" customWidth="1"/>
    <col min="21" max="21" width="8.6640625" style="142" bestFit="1" customWidth="1"/>
    <col min="22" max="22" width="10.77734375" style="142" customWidth="1"/>
    <col min="23" max="25" width="7.6640625" style="142" bestFit="1" customWidth="1"/>
    <col min="26" max="26" width="9.21484375" style="142" bestFit="1" customWidth="1"/>
    <col min="27" max="27" width="7.6640625" style="142" bestFit="1" customWidth="1"/>
    <col min="28" max="28" width="10.88671875" style="142" bestFit="1" customWidth="1"/>
    <col min="29" max="29" width="7.99609375" style="142" customWidth="1"/>
    <col min="30" max="16384" width="8.88671875" style="142" customWidth="1"/>
  </cols>
  <sheetData>
    <row r="2" spans="1:28" ht="22.5">
      <c r="A2" s="172" t="s">
        <v>143</v>
      </c>
      <c r="B2" s="47"/>
      <c r="C2" s="46"/>
      <c r="E2" s="46"/>
      <c r="F2" s="4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13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3.5">
      <c r="A4" s="66" t="s">
        <v>205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9" ht="19.5" customHeight="1">
      <c r="A5" s="341" t="s">
        <v>326</v>
      </c>
      <c r="B5" s="342" t="s">
        <v>144</v>
      </c>
      <c r="C5" s="344" t="s">
        <v>145</v>
      </c>
      <c r="D5" s="345"/>
      <c r="E5" s="345"/>
      <c r="F5" s="346"/>
      <c r="G5" s="342" t="s">
        <v>146</v>
      </c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8"/>
      <c r="AC5" s="124"/>
    </row>
    <row r="6" spans="1:29" ht="27">
      <c r="A6" s="341"/>
      <c r="B6" s="343"/>
      <c r="C6" s="61"/>
      <c r="D6" s="62" t="s">
        <v>147</v>
      </c>
      <c r="E6" s="63" t="s">
        <v>148</v>
      </c>
      <c r="F6" s="62" t="s">
        <v>149</v>
      </c>
      <c r="G6" s="64"/>
      <c r="H6" s="62" t="s">
        <v>150</v>
      </c>
      <c r="I6" s="63" t="s">
        <v>151</v>
      </c>
      <c r="J6" s="62" t="s">
        <v>152</v>
      </c>
      <c r="K6" s="57" t="s">
        <v>153</v>
      </c>
      <c r="L6" s="57" t="s">
        <v>154</v>
      </c>
      <c r="M6" s="63" t="s">
        <v>155</v>
      </c>
      <c r="N6" s="63" t="s">
        <v>156</v>
      </c>
      <c r="O6" s="62" t="s">
        <v>157</v>
      </c>
      <c r="P6" s="60" t="s">
        <v>158</v>
      </c>
      <c r="Q6" s="65" t="s">
        <v>159</v>
      </c>
      <c r="R6" s="58" t="s">
        <v>160</v>
      </c>
      <c r="S6" s="58" t="s">
        <v>161</v>
      </c>
      <c r="T6" s="63" t="s">
        <v>162</v>
      </c>
      <c r="U6" s="14" t="s">
        <v>163</v>
      </c>
      <c r="V6" s="57" t="s">
        <v>164</v>
      </c>
      <c r="W6" s="57" t="s">
        <v>165</v>
      </c>
      <c r="X6" s="14" t="s">
        <v>166</v>
      </c>
      <c r="Y6" s="14" t="s">
        <v>167</v>
      </c>
      <c r="Z6" s="58" t="s">
        <v>168</v>
      </c>
      <c r="AA6" s="12" t="s">
        <v>169</v>
      </c>
      <c r="AB6" s="58" t="s">
        <v>170</v>
      </c>
      <c r="AC6" s="58" t="s">
        <v>171</v>
      </c>
    </row>
    <row r="7" spans="1:29" s="115" customFormat="1" ht="18.75" customHeight="1">
      <c r="A7" s="59" t="s">
        <v>87</v>
      </c>
      <c r="B7" s="54">
        <v>8095</v>
      </c>
      <c r="C7" s="54">
        <v>0</v>
      </c>
      <c r="D7" s="54">
        <v>0</v>
      </c>
      <c r="E7" s="54">
        <v>0</v>
      </c>
      <c r="F7" s="132">
        <v>0</v>
      </c>
      <c r="G7" s="54">
        <v>8095</v>
      </c>
      <c r="H7" s="54">
        <v>0</v>
      </c>
      <c r="I7" s="54">
        <v>5744</v>
      </c>
      <c r="J7" s="54">
        <v>472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46</v>
      </c>
      <c r="Q7" s="54">
        <v>0</v>
      </c>
      <c r="R7" s="54">
        <v>0</v>
      </c>
      <c r="S7" s="54"/>
      <c r="T7" s="54">
        <v>1833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3">
        <v>0</v>
      </c>
      <c r="AB7" s="54">
        <v>0</v>
      </c>
      <c r="AC7" s="148"/>
    </row>
    <row r="8" spans="1:29" s="115" customFormat="1" ht="21.75" customHeight="1">
      <c r="A8" s="59" t="s">
        <v>88</v>
      </c>
      <c r="B8" s="54">
        <v>3402</v>
      </c>
      <c r="C8" s="54">
        <v>0</v>
      </c>
      <c r="D8" s="54">
        <v>0</v>
      </c>
      <c r="E8" s="54">
        <v>0</v>
      </c>
      <c r="F8" s="132">
        <v>0</v>
      </c>
      <c r="G8" s="54">
        <v>3402</v>
      </c>
      <c r="H8" s="54">
        <v>0</v>
      </c>
      <c r="I8" s="54">
        <v>2540</v>
      </c>
      <c r="J8" s="54">
        <v>536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16</v>
      </c>
      <c r="Q8" s="54">
        <v>0</v>
      </c>
      <c r="R8" s="54">
        <v>0</v>
      </c>
      <c r="S8" s="54"/>
      <c r="T8" s="54">
        <v>310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3">
        <v>0</v>
      </c>
      <c r="AB8" s="54">
        <v>0</v>
      </c>
      <c r="AC8" s="148"/>
    </row>
    <row r="9" spans="1:29" s="115" customFormat="1" ht="21.75" customHeight="1">
      <c r="A9" s="59" t="s">
        <v>89</v>
      </c>
      <c r="B9" s="54">
        <v>5627</v>
      </c>
      <c r="C9" s="54">
        <v>0</v>
      </c>
      <c r="D9" s="54">
        <v>0</v>
      </c>
      <c r="E9" s="54">
        <v>0</v>
      </c>
      <c r="F9" s="132">
        <v>0</v>
      </c>
      <c r="G9" s="54">
        <v>5627</v>
      </c>
      <c r="H9" s="54">
        <v>0</v>
      </c>
      <c r="I9" s="54">
        <v>4730</v>
      </c>
      <c r="J9" s="54">
        <v>512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13</v>
      </c>
      <c r="Q9" s="54">
        <v>0</v>
      </c>
      <c r="R9" s="54">
        <v>0</v>
      </c>
      <c r="S9" s="54"/>
      <c r="T9" s="54">
        <v>372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3">
        <v>0</v>
      </c>
      <c r="AB9" s="54">
        <v>0</v>
      </c>
      <c r="AC9" s="148"/>
    </row>
    <row r="10" spans="1:29" s="115" customFormat="1" ht="21.75" customHeight="1">
      <c r="A10" s="59" t="s">
        <v>100</v>
      </c>
      <c r="B10" s="54">
        <v>2438</v>
      </c>
      <c r="C10" s="54">
        <v>0</v>
      </c>
      <c r="D10" s="54">
        <v>0</v>
      </c>
      <c r="E10" s="54">
        <v>0</v>
      </c>
      <c r="F10" s="132">
        <v>0</v>
      </c>
      <c r="G10" s="54">
        <v>2438</v>
      </c>
      <c r="H10" s="54">
        <v>0</v>
      </c>
      <c r="I10" s="54">
        <v>0</v>
      </c>
      <c r="J10" s="54">
        <v>518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14</v>
      </c>
      <c r="Q10" s="54">
        <v>0</v>
      </c>
      <c r="R10" s="54">
        <v>0</v>
      </c>
      <c r="S10" s="54"/>
      <c r="T10" s="54">
        <v>75</v>
      </c>
      <c r="U10" s="54">
        <v>1831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3">
        <v>0</v>
      </c>
      <c r="AB10" s="54">
        <v>0</v>
      </c>
      <c r="AC10" s="148"/>
    </row>
    <row r="11" spans="1:29" s="115" customFormat="1" ht="21.75" customHeight="1">
      <c r="A11" s="59" t="s">
        <v>172</v>
      </c>
      <c r="B11" s="54">
        <v>3709</v>
      </c>
      <c r="C11" s="54">
        <v>0</v>
      </c>
      <c r="D11" s="54">
        <v>0</v>
      </c>
      <c r="E11" s="54">
        <v>0</v>
      </c>
      <c r="F11" s="132">
        <v>0</v>
      </c>
      <c r="G11" s="54">
        <v>3709</v>
      </c>
      <c r="H11" s="54">
        <v>0</v>
      </c>
      <c r="I11" s="54">
        <v>0</v>
      </c>
      <c r="J11" s="54">
        <v>547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3</v>
      </c>
      <c r="Q11" s="54">
        <v>0</v>
      </c>
      <c r="R11" s="54">
        <v>0</v>
      </c>
      <c r="S11" s="54"/>
      <c r="T11" s="54">
        <v>92</v>
      </c>
      <c r="U11" s="54">
        <v>3067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148"/>
    </row>
    <row r="12" spans="1:29" s="115" customFormat="1" ht="21.75" customHeight="1">
      <c r="A12" s="59" t="s">
        <v>173</v>
      </c>
      <c r="B12" s="54">
        <v>4651</v>
      </c>
      <c r="C12" s="54">
        <v>0</v>
      </c>
      <c r="D12" s="54">
        <v>0</v>
      </c>
      <c r="E12" s="54">
        <v>0</v>
      </c>
      <c r="F12" s="132">
        <v>0</v>
      </c>
      <c r="G12" s="54">
        <v>4651</v>
      </c>
      <c r="H12" s="54">
        <v>0</v>
      </c>
      <c r="I12" s="54">
        <v>0</v>
      </c>
      <c r="J12" s="54">
        <v>667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3</v>
      </c>
      <c r="Q12" s="54">
        <v>0</v>
      </c>
      <c r="R12" s="54">
        <v>0</v>
      </c>
      <c r="S12" s="54"/>
      <c r="T12" s="54">
        <v>81</v>
      </c>
      <c r="U12" s="54">
        <v>3820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277">
        <v>80</v>
      </c>
    </row>
    <row r="13" spans="1:29" s="115" customFormat="1" ht="21.75" customHeight="1">
      <c r="A13" s="59" t="s">
        <v>214</v>
      </c>
      <c r="B13" s="34">
        <v>4546</v>
      </c>
      <c r="C13" s="34">
        <v>0</v>
      </c>
      <c r="D13" s="34">
        <v>0</v>
      </c>
      <c r="E13" s="34">
        <v>0</v>
      </c>
      <c r="F13" s="163">
        <v>0</v>
      </c>
      <c r="G13" s="34">
        <v>4546</v>
      </c>
      <c r="H13" s="34">
        <v>0</v>
      </c>
      <c r="I13" s="34">
        <v>0</v>
      </c>
      <c r="J13" s="34">
        <v>625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80</v>
      </c>
      <c r="U13" s="34">
        <v>3691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150</v>
      </c>
    </row>
    <row r="14" spans="1:29" s="115" customFormat="1" ht="21.75" customHeight="1">
      <c r="A14" s="59" t="s">
        <v>216</v>
      </c>
      <c r="B14" s="34">
        <v>6070</v>
      </c>
      <c r="C14" s="34">
        <v>0</v>
      </c>
      <c r="D14" s="34">
        <v>0</v>
      </c>
      <c r="E14" s="34">
        <v>0</v>
      </c>
      <c r="F14" s="163">
        <v>0</v>
      </c>
      <c r="G14" s="34">
        <v>6070</v>
      </c>
      <c r="H14" s="34">
        <v>0</v>
      </c>
      <c r="I14" s="34">
        <v>0</v>
      </c>
      <c r="J14" s="34">
        <v>662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80</v>
      </c>
      <c r="U14" s="34">
        <v>5171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157</v>
      </c>
    </row>
    <row r="15" spans="1:29" s="115" customFormat="1" ht="21.75" customHeight="1">
      <c r="A15" s="182" t="s">
        <v>332</v>
      </c>
      <c r="B15" s="181">
        <v>5838</v>
      </c>
      <c r="C15" s="190"/>
      <c r="D15" s="190"/>
      <c r="E15" s="190"/>
      <c r="F15" s="185"/>
      <c r="G15" s="181">
        <v>5838</v>
      </c>
      <c r="H15" s="190"/>
      <c r="I15" s="190"/>
      <c r="J15" s="181">
        <v>797</v>
      </c>
      <c r="K15" s="190"/>
      <c r="L15" s="190"/>
      <c r="M15" s="190"/>
      <c r="N15" s="190"/>
      <c r="O15" s="190"/>
      <c r="P15" s="190"/>
      <c r="Q15" s="190"/>
      <c r="R15" s="190"/>
      <c r="S15" s="190"/>
      <c r="T15" s="181"/>
      <c r="U15" s="181">
        <v>4866</v>
      </c>
      <c r="V15" s="190"/>
      <c r="W15" s="190"/>
      <c r="X15" s="190"/>
      <c r="Y15" s="190"/>
      <c r="Z15" s="190"/>
      <c r="AA15" s="190"/>
      <c r="AB15" s="190"/>
      <c r="AC15" s="181">
        <v>175</v>
      </c>
    </row>
    <row r="16" spans="1:29" s="115" customFormat="1" ht="13.5" customHeight="1">
      <c r="A16" s="178"/>
      <c r="B16" s="142"/>
      <c r="C16" s="142"/>
      <c r="D16" s="142"/>
      <c r="E16" s="142"/>
      <c r="F16" s="178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4"/>
      <c r="W16" s="144"/>
      <c r="X16" s="144"/>
      <c r="Y16" s="144"/>
      <c r="Z16" s="144"/>
      <c r="AA16" s="144"/>
      <c r="AB16" s="144"/>
      <c r="AC16" s="177"/>
    </row>
    <row r="17" spans="1:37" s="149" customFormat="1" ht="19.5" customHeight="1">
      <c r="A17" s="187" t="s">
        <v>240</v>
      </c>
      <c r="B17" s="183"/>
      <c r="C17" s="184"/>
      <c r="D17" s="184"/>
      <c r="E17" s="184"/>
      <c r="F17" s="185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76"/>
      <c r="AE17" s="176"/>
      <c r="AF17" s="176"/>
      <c r="AG17" s="176"/>
      <c r="AH17" s="176"/>
      <c r="AI17" s="176"/>
      <c r="AJ17" s="176"/>
      <c r="AK17" s="176"/>
    </row>
    <row r="18" spans="1:37" s="115" customFormat="1" ht="19.5" customHeight="1">
      <c r="A18" s="188" t="s">
        <v>241</v>
      </c>
      <c r="B18" s="183">
        <v>2135</v>
      </c>
      <c r="C18" s="184"/>
      <c r="D18" s="184"/>
      <c r="E18" s="184"/>
      <c r="F18" s="185"/>
      <c r="G18" s="184">
        <v>2135</v>
      </c>
      <c r="H18" s="184"/>
      <c r="I18" s="184"/>
      <c r="J18" s="184">
        <v>26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>
        <v>2053</v>
      </c>
      <c r="V18" s="184"/>
      <c r="W18" s="184"/>
      <c r="X18" s="184"/>
      <c r="Y18" s="184"/>
      <c r="Z18" s="184"/>
      <c r="AA18" s="184"/>
      <c r="AB18" s="184"/>
      <c r="AC18" s="184">
        <v>56</v>
      </c>
      <c r="AD18" s="5"/>
      <c r="AE18" s="5"/>
      <c r="AF18" s="5"/>
      <c r="AG18" s="5"/>
      <c r="AH18" s="5"/>
      <c r="AI18" s="5"/>
      <c r="AJ18" s="5"/>
      <c r="AK18" s="5"/>
    </row>
    <row r="19" spans="1:37" s="115" customFormat="1" ht="19.5" customHeight="1">
      <c r="A19" s="188" t="s">
        <v>242</v>
      </c>
      <c r="B19" s="191">
        <v>750</v>
      </c>
      <c r="C19" s="184"/>
      <c r="D19" s="184"/>
      <c r="E19" s="184"/>
      <c r="F19" s="185"/>
      <c r="G19" s="184">
        <v>750</v>
      </c>
      <c r="H19" s="184"/>
      <c r="I19" s="184"/>
      <c r="J19" s="184">
        <v>717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>
        <v>33</v>
      </c>
      <c r="V19" s="184"/>
      <c r="W19" s="184"/>
      <c r="X19" s="184"/>
      <c r="Y19" s="184"/>
      <c r="Z19" s="184"/>
      <c r="AA19" s="184"/>
      <c r="AB19" s="184"/>
      <c r="AC19" s="184"/>
      <c r="AD19" s="5"/>
      <c r="AE19" s="5"/>
      <c r="AF19" s="5"/>
      <c r="AG19" s="5"/>
      <c r="AH19" s="5"/>
      <c r="AI19" s="5"/>
      <c r="AJ19" s="5"/>
      <c r="AK19" s="5"/>
    </row>
    <row r="20" spans="1:37" s="115" customFormat="1" ht="19.5" customHeight="1">
      <c r="A20" s="188" t="s">
        <v>243</v>
      </c>
      <c r="B20" s="191"/>
      <c r="C20" s="184"/>
      <c r="D20" s="184"/>
      <c r="E20" s="184"/>
      <c r="F20" s="185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5"/>
      <c r="AE20" s="5"/>
      <c r="AF20" s="5"/>
      <c r="AG20" s="5"/>
      <c r="AH20" s="5"/>
      <c r="AI20" s="5"/>
      <c r="AJ20" s="5"/>
      <c r="AK20" s="5"/>
    </row>
    <row r="21" spans="1:37" s="115" customFormat="1" ht="19.5" customHeight="1">
      <c r="A21" s="188" t="s">
        <v>244</v>
      </c>
      <c r="B21" s="191">
        <v>2953</v>
      </c>
      <c r="C21" s="184"/>
      <c r="D21" s="184"/>
      <c r="E21" s="184"/>
      <c r="F21" s="185"/>
      <c r="G21" s="184">
        <v>2953</v>
      </c>
      <c r="H21" s="184"/>
      <c r="I21" s="184"/>
      <c r="J21" s="184">
        <v>54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>
        <v>2780</v>
      </c>
      <c r="V21" s="184"/>
      <c r="W21" s="184"/>
      <c r="X21" s="184"/>
      <c r="Y21" s="184"/>
      <c r="Z21" s="184"/>
      <c r="AA21" s="184"/>
      <c r="AB21" s="184"/>
      <c r="AC21" s="184">
        <v>119</v>
      </c>
      <c r="AD21" s="34"/>
      <c r="AE21" s="34"/>
      <c r="AF21" s="34"/>
      <c r="AG21" s="34"/>
      <c r="AH21" s="34"/>
      <c r="AI21" s="34"/>
      <c r="AJ21" s="34"/>
      <c r="AK21" s="34"/>
    </row>
    <row r="22" spans="1:37" s="149" customFormat="1" ht="19.5" customHeight="1">
      <c r="A22" s="187" t="s">
        <v>245</v>
      </c>
      <c r="B22" s="191"/>
      <c r="C22" s="184"/>
      <c r="D22" s="184"/>
      <c r="E22" s="184"/>
      <c r="F22" s="185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76"/>
      <c r="AE22" s="176"/>
      <c r="AF22" s="176"/>
      <c r="AG22" s="176"/>
      <c r="AH22" s="176"/>
      <c r="AI22" s="176"/>
      <c r="AJ22" s="176"/>
      <c r="AK22" s="176"/>
    </row>
    <row r="23" spans="1:37" s="115" customFormat="1" ht="19.5" customHeight="1">
      <c r="A23" s="188" t="s">
        <v>246</v>
      </c>
      <c r="B23" s="191"/>
      <c r="C23" s="184"/>
      <c r="D23" s="184"/>
      <c r="E23" s="184"/>
      <c r="F23" s="185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5"/>
      <c r="AE23" s="5"/>
      <c r="AF23" s="5"/>
      <c r="AG23" s="5"/>
      <c r="AH23" s="5"/>
      <c r="AI23" s="5"/>
      <c r="AJ23" s="5"/>
      <c r="AK23" s="5"/>
    </row>
    <row r="24" spans="1:37" s="115" customFormat="1" ht="19.5" customHeight="1">
      <c r="A24" s="188" t="s">
        <v>247</v>
      </c>
      <c r="B24" s="191">
        <v>175</v>
      </c>
      <c r="C24" s="184"/>
      <c r="D24" s="184"/>
      <c r="E24" s="184"/>
      <c r="F24" s="185"/>
      <c r="G24" s="184">
        <v>175</v>
      </c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>
        <v>175</v>
      </c>
      <c r="AD24" s="5"/>
      <c r="AE24" s="5"/>
      <c r="AF24" s="5"/>
      <c r="AG24" s="5"/>
      <c r="AH24" s="5"/>
      <c r="AI24" s="5"/>
      <c r="AJ24" s="5"/>
      <c r="AK24" s="5"/>
    </row>
    <row r="25" spans="1:37" s="115" customFormat="1" ht="19.5" customHeight="1">
      <c r="A25" s="188" t="s">
        <v>248</v>
      </c>
      <c r="B25" s="191">
        <v>657</v>
      </c>
      <c r="C25" s="184"/>
      <c r="D25" s="184"/>
      <c r="E25" s="184"/>
      <c r="F25" s="185"/>
      <c r="G25" s="184">
        <v>657</v>
      </c>
      <c r="H25" s="184"/>
      <c r="I25" s="184"/>
      <c r="J25" s="184">
        <v>657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5"/>
      <c r="AE25" s="5"/>
      <c r="AF25" s="5"/>
      <c r="AG25" s="5"/>
      <c r="AH25" s="5"/>
      <c r="AI25" s="5"/>
      <c r="AJ25" s="5"/>
      <c r="AK25" s="5"/>
    </row>
    <row r="26" spans="1:37" s="115" customFormat="1" ht="19.5" customHeight="1">
      <c r="A26" s="188" t="s">
        <v>249</v>
      </c>
      <c r="B26" s="191"/>
      <c r="C26" s="184"/>
      <c r="D26" s="184"/>
      <c r="E26" s="184"/>
      <c r="F26" s="185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5"/>
      <c r="AE26" s="5"/>
      <c r="AF26" s="5"/>
      <c r="AG26" s="5"/>
      <c r="AH26" s="5"/>
      <c r="AI26" s="5"/>
      <c r="AJ26" s="5"/>
      <c r="AK26" s="5"/>
    </row>
    <row r="27" spans="1:37" s="115" customFormat="1" ht="19.5" customHeight="1">
      <c r="A27" s="188" t="s">
        <v>250</v>
      </c>
      <c r="B27" s="191">
        <v>4866</v>
      </c>
      <c r="C27" s="184"/>
      <c r="D27" s="184"/>
      <c r="E27" s="184"/>
      <c r="F27" s="185"/>
      <c r="G27" s="184">
        <v>4866</v>
      </c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>
        <v>4866</v>
      </c>
      <c r="V27" s="184"/>
      <c r="W27" s="184"/>
      <c r="X27" s="184"/>
      <c r="Y27" s="184"/>
      <c r="Z27" s="184"/>
      <c r="AA27" s="184"/>
      <c r="AB27" s="184"/>
      <c r="AC27" s="184"/>
      <c r="AD27" s="5"/>
      <c r="AE27" s="5"/>
      <c r="AF27" s="5"/>
      <c r="AG27" s="5"/>
      <c r="AH27" s="5"/>
      <c r="AI27" s="5"/>
      <c r="AJ27" s="5"/>
      <c r="AK27" s="5"/>
    </row>
    <row r="28" spans="1:37" s="115" customFormat="1" ht="19.5" customHeight="1">
      <c r="A28" s="188" t="s">
        <v>251</v>
      </c>
      <c r="B28" s="191"/>
      <c r="C28" s="184"/>
      <c r="D28" s="184"/>
      <c r="E28" s="184"/>
      <c r="F28" s="185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5"/>
      <c r="AE28" s="5"/>
      <c r="AF28" s="5"/>
      <c r="AG28" s="5"/>
      <c r="AH28" s="5"/>
      <c r="AI28" s="5"/>
      <c r="AJ28" s="5"/>
      <c r="AK28" s="5"/>
    </row>
    <row r="29" spans="1:29" s="144" customFormat="1" ht="19.5" customHeight="1">
      <c r="A29" s="189" t="s">
        <v>252</v>
      </c>
      <c r="B29" s="180">
        <v>140</v>
      </c>
      <c r="C29" s="180"/>
      <c r="D29" s="180"/>
      <c r="E29" s="180"/>
      <c r="F29" s="186"/>
      <c r="G29" s="179">
        <v>140</v>
      </c>
      <c r="H29" s="180"/>
      <c r="I29" s="180"/>
      <c r="J29" s="180">
        <v>140</v>
      </c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</row>
    <row r="30" spans="1:28" ht="25.5" customHeight="1">
      <c r="A30" s="166" t="s">
        <v>206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</row>
    <row r="31" spans="1:27" ht="13.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8" ht="13.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</sheetData>
  <sheetProtection/>
  <mergeCells count="4">
    <mergeCell ref="A5:A6"/>
    <mergeCell ref="B5:B6"/>
    <mergeCell ref="C5:F5"/>
    <mergeCell ref="G5:AB5"/>
  </mergeCells>
  <printOptions/>
  <pageMargins left="0.15748031496062992" right="0.15748031496062992" top="0.6299212598425197" bottom="0.984251968503937" header="0" footer="0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23"/>
  <sheetViews>
    <sheetView zoomScalePageLayoutView="0" workbookViewId="0" topLeftCell="A4">
      <selection activeCell="B27" sqref="B27"/>
    </sheetView>
  </sheetViews>
  <sheetFormatPr defaultColWidth="8.88671875" defaultRowHeight="13.5"/>
  <cols>
    <col min="1" max="1" width="19.5546875" style="122" customWidth="1"/>
    <col min="2" max="5" width="15.77734375" style="122" customWidth="1"/>
    <col min="6" max="8" width="14.77734375" style="122" customWidth="1"/>
    <col min="9" max="10" width="8.88671875" style="23" customWidth="1"/>
    <col min="11" max="16384" width="8.88671875" style="122" customWidth="1"/>
  </cols>
  <sheetData>
    <row r="1" ht="18" customHeight="1"/>
    <row r="2" spans="1:10" s="18" customFormat="1" ht="20.25" customHeight="1">
      <c r="A2" s="288" t="s">
        <v>184</v>
      </c>
      <c r="B2" s="288"/>
      <c r="C2" s="288"/>
      <c r="I2" s="42"/>
      <c r="J2" s="42"/>
    </row>
    <row r="3" spans="9:10" s="19" customFormat="1" ht="13.5" customHeight="1">
      <c r="I3" s="20"/>
      <c r="J3" s="20"/>
    </row>
    <row r="4" spans="1:10" s="3" customFormat="1" ht="18.75" customHeight="1">
      <c r="A4" s="2" t="s">
        <v>207</v>
      </c>
      <c r="I4" s="32"/>
      <c r="J4" s="32"/>
    </row>
    <row r="5" spans="1:10" s="3" customFormat="1" ht="20.25" customHeight="1">
      <c r="A5" s="353" t="s">
        <v>326</v>
      </c>
      <c r="B5" s="349" t="s">
        <v>15</v>
      </c>
      <c r="C5" s="349" t="s">
        <v>185</v>
      </c>
      <c r="D5" s="349" t="s">
        <v>186</v>
      </c>
      <c r="E5" s="351" t="s">
        <v>16</v>
      </c>
      <c r="I5" s="32"/>
      <c r="J5" s="32"/>
    </row>
    <row r="6" spans="1:10" s="3" customFormat="1" ht="14.25" customHeight="1">
      <c r="A6" s="354"/>
      <c r="B6" s="350"/>
      <c r="C6" s="350"/>
      <c r="D6" s="350"/>
      <c r="E6" s="352"/>
      <c r="I6" s="32"/>
      <c r="J6" s="32"/>
    </row>
    <row r="7" spans="1:10" s="3" customFormat="1" ht="27" customHeight="1">
      <c r="A7" s="4" t="s">
        <v>87</v>
      </c>
      <c r="B7" s="52">
        <v>4</v>
      </c>
      <c r="C7" s="52">
        <v>8095700</v>
      </c>
      <c r="D7" s="52">
        <v>8241996</v>
      </c>
      <c r="E7" s="52">
        <v>4537302</v>
      </c>
      <c r="F7" s="34"/>
      <c r="I7" s="32"/>
      <c r="J7" s="32"/>
    </row>
    <row r="8" spans="1:10" s="3" customFormat="1" ht="27" customHeight="1">
      <c r="A8" s="4" t="s">
        <v>88</v>
      </c>
      <c r="B8" s="52">
        <v>4</v>
      </c>
      <c r="C8" s="52">
        <v>6435360</v>
      </c>
      <c r="D8" s="52">
        <v>6589022</v>
      </c>
      <c r="E8" s="52">
        <v>3329315</v>
      </c>
      <c r="F8" s="34"/>
      <c r="I8" s="32"/>
      <c r="J8" s="32"/>
    </row>
    <row r="9" spans="1:10" s="3" customFormat="1" ht="27" customHeight="1">
      <c r="A9" s="4" t="s">
        <v>89</v>
      </c>
      <c r="B9" s="52">
        <v>4</v>
      </c>
      <c r="C9" s="52">
        <v>7133300</v>
      </c>
      <c r="D9" s="52">
        <v>7269255</v>
      </c>
      <c r="E9" s="52">
        <v>4798010</v>
      </c>
      <c r="F9" s="34"/>
      <c r="I9" s="32"/>
      <c r="J9" s="32"/>
    </row>
    <row r="10" spans="1:10" s="3" customFormat="1" ht="27" customHeight="1">
      <c r="A10" s="4" t="s">
        <v>100</v>
      </c>
      <c r="B10" s="52">
        <v>4</v>
      </c>
      <c r="C10" s="52">
        <v>4458937</v>
      </c>
      <c r="D10" s="52">
        <v>4580971</v>
      </c>
      <c r="E10" s="52">
        <v>3245898</v>
      </c>
      <c r="I10" s="32"/>
      <c r="J10" s="32"/>
    </row>
    <row r="11" spans="1:10" s="3" customFormat="1" ht="27" customHeight="1">
      <c r="A11" s="4" t="s">
        <v>122</v>
      </c>
      <c r="B11" s="52">
        <v>4</v>
      </c>
      <c r="C11" s="52">
        <v>4312417</v>
      </c>
      <c r="D11" s="52">
        <v>4510468</v>
      </c>
      <c r="E11" s="52">
        <v>3022355</v>
      </c>
      <c r="I11" s="32"/>
      <c r="J11" s="32"/>
    </row>
    <row r="12" spans="1:10" s="3" customFormat="1" ht="27" customHeight="1">
      <c r="A12" s="4" t="s">
        <v>187</v>
      </c>
      <c r="B12" s="52">
        <v>5</v>
      </c>
      <c r="C12" s="52">
        <v>4909047</v>
      </c>
      <c r="D12" s="52">
        <v>5176329</v>
      </c>
      <c r="E12" s="52">
        <v>3413133</v>
      </c>
      <c r="I12" s="32"/>
      <c r="J12" s="32"/>
    </row>
    <row r="13" spans="1:10" s="3" customFormat="1" ht="27" customHeight="1">
      <c r="A13" s="4" t="s">
        <v>188</v>
      </c>
      <c r="B13" s="52">
        <v>4</v>
      </c>
      <c r="C13" s="52">
        <v>5012781</v>
      </c>
      <c r="D13" s="52">
        <v>6274340</v>
      </c>
      <c r="E13" s="52">
        <v>3139323</v>
      </c>
      <c r="I13" s="32"/>
      <c r="J13" s="32"/>
    </row>
    <row r="14" spans="1:10" s="3" customFormat="1" ht="27" customHeight="1">
      <c r="A14" s="4" t="s">
        <v>216</v>
      </c>
      <c r="B14" s="52">
        <v>4</v>
      </c>
      <c r="C14" s="52">
        <v>7332167</v>
      </c>
      <c r="D14" s="52">
        <v>7462165</v>
      </c>
      <c r="E14" s="52">
        <v>4504095</v>
      </c>
      <c r="I14" s="32"/>
      <c r="J14" s="32"/>
    </row>
    <row r="15" spans="1:10" s="3" customFormat="1" ht="27" customHeight="1">
      <c r="A15" s="273" t="s">
        <v>332</v>
      </c>
      <c r="B15" s="270">
        <v>3</v>
      </c>
      <c r="C15" s="270">
        <v>5838000</v>
      </c>
      <c r="D15" s="270">
        <v>6088418</v>
      </c>
      <c r="E15" s="270">
        <v>1395844</v>
      </c>
      <c r="I15" s="32"/>
      <c r="J15" s="32"/>
    </row>
    <row r="16" spans="1:10" s="3" customFormat="1" ht="6.75" customHeight="1">
      <c r="A16" s="4"/>
      <c r="B16" s="52"/>
      <c r="C16" s="52"/>
      <c r="D16" s="52"/>
      <c r="E16" s="52"/>
      <c r="I16" s="32"/>
      <c r="J16" s="32"/>
    </row>
    <row r="17" spans="1:10" s="3" customFormat="1" ht="27" customHeight="1">
      <c r="A17" s="273" t="s">
        <v>311</v>
      </c>
      <c r="B17" s="270"/>
      <c r="C17" s="274">
        <v>797000</v>
      </c>
      <c r="D17" s="274">
        <v>803280</v>
      </c>
      <c r="E17" s="274">
        <v>741590</v>
      </c>
      <c r="F17" s="34"/>
      <c r="G17" s="34"/>
      <c r="H17" s="34"/>
      <c r="I17" s="34"/>
      <c r="J17" s="32"/>
    </row>
    <row r="18" spans="1:10" s="3" customFormat="1" ht="27" customHeight="1">
      <c r="A18" s="275" t="s">
        <v>312</v>
      </c>
      <c r="B18" s="270"/>
      <c r="C18" s="274"/>
      <c r="D18" s="274"/>
      <c r="E18" s="274"/>
      <c r="F18" s="34"/>
      <c r="G18" s="34"/>
      <c r="H18" s="34"/>
      <c r="I18" s="34"/>
      <c r="J18" s="32"/>
    </row>
    <row r="19" spans="1:10" s="3" customFormat="1" ht="27" customHeight="1">
      <c r="A19" s="273" t="s">
        <v>313</v>
      </c>
      <c r="B19" s="270"/>
      <c r="C19" s="274">
        <v>4866000</v>
      </c>
      <c r="D19" s="274">
        <v>5123949</v>
      </c>
      <c r="E19" s="274">
        <v>617883</v>
      </c>
      <c r="F19" s="34"/>
      <c r="G19" s="34"/>
      <c r="H19" s="34"/>
      <c r="I19" s="34"/>
      <c r="J19" s="32"/>
    </row>
    <row r="20" spans="1:10" s="3" customFormat="1" ht="27" customHeight="1">
      <c r="A20" s="273" t="s">
        <v>314</v>
      </c>
      <c r="B20" s="270"/>
      <c r="C20" s="274"/>
      <c r="D20" s="274"/>
      <c r="E20" s="274"/>
      <c r="I20" s="32"/>
      <c r="J20" s="32"/>
    </row>
    <row r="21" spans="1:10" s="3" customFormat="1" ht="27" customHeight="1">
      <c r="A21" s="271" t="s">
        <v>315</v>
      </c>
      <c r="B21" s="276"/>
      <c r="C21" s="272">
        <v>175000</v>
      </c>
      <c r="D21" s="272">
        <v>161189</v>
      </c>
      <c r="E21" s="272">
        <v>36371</v>
      </c>
      <c r="I21" s="32"/>
      <c r="J21" s="32"/>
    </row>
    <row r="22" spans="1:10" s="13" customFormat="1" ht="20.25" customHeight="1">
      <c r="A22" s="43" t="s">
        <v>204</v>
      </c>
      <c r="B22" s="44"/>
      <c r="C22" s="44"/>
      <c r="D22" s="44"/>
      <c r="E22" s="44"/>
      <c r="I22" s="20"/>
      <c r="J22" s="20"/>
    </row>
    <row r="23" spans="1:10" s="19" customFormat="1" ht="14.25">
      <c r="A23" s="22"/>
      <c r="B23" s="21"/>
      <c r="C23" s="21"/>
      <c r="D23" s="280"/>
      <c r="E23" s="21"/>
      <c r="I23" s="20"/>
      <c r="J23" s="20"/>
    </row>
    <row r="24" spans="4:10" s="19" customFormat="1" ht="14.25">
      <c r="D24" s="281"/>
      <c r="I24" s="20"/>
      <c r="J24" s="20"/>
    </row>
    <row r="25" spans="9:10" s="3" customFormat="1" ht="13.5">
      <c r="I25" s="20"/>
      <c r="J25" s="20"/>
    </row>
    <row r="26" spans="9:10" s="3" customFormat="1" ht="13.5">
      <c r="I26" s="20"/>
      <c r="J26" s="20"/>
    </row>
    <row r="27" spans="9:10" s="3" customFormat="1" ht="13.5">
      <c r="I27" s="20"/>
      <c r="J27" s="20"/>
    </row>
    <row r="28" spans="9:10" s="3" customFormat="1" ht="13.5">
      <c r="I28" s="20"/>
      <c r="J28" s="20"/>
    </row>
    <row r="29" spans="9:10" s="3" customFormat="1" ht="13.5">
      <c r="I29" s="20"/>
      <c r="J29" s="20"/>
    </row>
    <row r="30" spans="9:10" s="3" customFormat="1" ht="13.5">
      <c r="I30" s="20"/>
      <c r="J30" s="20"/>
    </row>
    <row r="31" spans="9:10" s="3" customFormat="1" ht="13.5">
      <c r="I31" s="20"/>
      <c r="J31" s="20"/>
    </row>
    <row r="32" spans="9:10" s="3" customFormat="1" ht="13.5">
      <c r="I32" s="20"/>
      <c r="J32" s="20"/>
    </row>
    <row r="33" spans="9:10" s="3" customFormat="1" ht="13.5">
      <c r="I33" s="20"/>
      <c r="J33" s="20"/>
    </row>
    <row r="34" spans="9:10" s="3" customFormat="1" ht="13.5">
      <c r="I34" s="20"/>
      <c r="J34" s="20"/>
    </row>
    <row r="35" spans="9:10" s="3" customFormat="1" ht="13.5">
      <c r="I35" s="20"/>
      <c r="J35" s="20"/>
    </row>
    <row r="36" spans="9:10" s="3" customFormat="1" ht="13.5">
      <c r="I36" s="20"/>
      <c r="J36" s="20"/>
    </row>
    <row r="37" spans="9:10" s="3" customFormat="1" ht="13.5">
      <c r="I37" s="20"/>
      <c r="J37" s="20"/>
    </row>
    <row r="38" spans="9:10" s="3" customFormat="1" ht="13.5">
      <c r="I38" s="20"/>
      <c r="J38" s="20"/>
    </row>
    <row r="39" spans="9:10" s="3" customFormat="1" ht="13.5">
      <c r="I39" s="20"/>
      <c r="J39" s="20"/>
    </row>
    <row r="40" spans="9:10" s="3" customFormat="1" ht="13.5">
      <c r="I40" s="20"/>
      <c r="J40" s="20"/>
    </row>
    <row r="41" spans="9:10" s="3" customFormat="1" ht="13.5">
      <c r="I41" s="20"/>
      <c r="J41" s="20"/>
    </row>
    <row r="42" spans="9:10" s="3" customFormat="1" ht="13.5">
      <c r="I42" s="20"/>
      <c r="J42" s="20"/>
    </row>
    <row r="43" spans="9:10" s="3" customFormat="1" ht="13.5">
      <c r="I43" s="20"/>
      <c r="J43" s="20"/>
    </row>
    <row r="44" spans="9:10" s="3" customFormat="1" ht="13.5">
      <c r="I44" s="20"/>
      <c r="J44" s="20"/>
    </row>
    <row r="45" spans="9:10" s="3" customFormat="1" ht="13.5">
      <c r="I45" s="20"/>
      <c r="J45" s="20"/>
    </row>
    <row r="46" spans="9:10" s="3" customFormat="1" ht="13.5">
      <c r="I46" s="20"/>
      <c r="J46" s="20"/>
    </row>
    <row r="47" spans="9:10" s="3" customFormat="1" ht="13.5">
      <c r="I47" s="20"/>
      <c r="J47" s="20"/>
    </row>
    <row r="48" spans="9:10" s="3" customFormat="1" ht="13.5">
      <c r="I48" s="20"/>
      <c r="J48" s="20"/>
    </row>
    <row r="49" spans="9:10" s="3" customFormat="1" ht="13.5">
      <c r="I49" s="20"/>
      <c r="J49" s="20"/>
    </row>
    <row r="50" spans="9:10" s="3" customFormat="1" ht="13.5">
      <c r="I50" s="20"/>
      <c r="J50" s="20"/>
    </row>
    <row r="51" spans="9:10" s="3" customFormat="1" ht="13.5">
      <c r="I51" s="20"/>
      <c r="J51" s="20"/>
    </row>
    <row r="52" spans="9:10" s="3" customFormat="1" ht="13.5">
      <c r="I52" s="20"/>
      <c r="J52" s="20"/>
    </row>
    <row r="53" spans="9:10" s="3" customFormat="1" ht="13.5">
      <c r="I53" s="20"/>
      <c r="J53" s="20"/>
    </row>
    <row r="54" spans="9:10" s="3" customFormat="1" ht="13.5">
      <c r="I54" s="20"/>
      <c r="J54" s="20"/>
    </row>
    <row r="55" spans="9:10" s="3" customFormat="1" ht="13.5">
      <c r="I55" s="20"/>
      <c r="J55" s="20"/>
    </row>
    <row r="56" spans="9:10" s="3" customFormat="1" ht="13.5">
      <c r="I56" s="20"/>
      <c r="J56" s="20"/>
    </row>
    <row r="57" spans="9:10" s="3" customFormat="1" ht="13.5">
      <c r="I57" s="20"/>
      <c r="J57" s="20"/>
    </row>
    <row r="58" spans="9:10" s="3" customFormat="1" ht="13.5">
      <c r="I58" s="20"/>
      <c r="J58" s="20"/>
    </row>
    <row r="59" spans="9:10" s="3" customFormat="1" ht="13.5">
      <c r="I59" s="20"/>
      <c r="J59" s="20"/>
    </row>
    <row r="60" spans="9:10" s="3" customFormat="1" ht="13.5">
      <c r="I60" s="20"/>
      <c r="J60" s="20"/>
    </row>
    <row r="61" spans="9:10" s="3" customFormat="1" ht="13.5">
      <c r="I61" s="20"/>
      <c r="J61" s="20"/>
    </row>
    <row r="62" spans="9:10" s="3" customFormat="1" ht="13.5">
      <c r="I62" s="20"/>
      <c r="J62" s="20"/>
    </row>
    <row r="63" spans="9:10" s="3" customFormat="1" ht="13.5">
      <c r="I63" s="20"/>
      <c r="J63" s="20"/>
    </row>
    <row r="64" spans="9:10" s="3" customFormat="1" ht="13.5">
      <c r="I64" s="20"/>
      <c r="J64" s="20"/>
    </row>
    <row r="65" spans="9:10" s="3" customFormat="1" ht="13.5">
      <c r="I65" s="20"/>
      <c r="J65" s="20"/>
    </row>
    <row r="66" spans="9:10" s="3" customFormat="1" ht="13.5">
      <c r="I66" s="20"/>
      <c r="J66" s="20"/>
    </row>
    <row r="67" spans="9:10" s="3" customFormat="1" ht="13.5">
      <c r="I67" s="20"/>
      <c r="J67" s="20"/>
    </row>
    <row r="68" spans="9:10" s="3" customFormat="1" ht="13.5">
      <c r="I68" s="20"/>
      <c r="J68" s="20"/>
    </row>
    <row r="69" spans="9:10" s="3" customFormat="1" ht="13.5">
      <c r="I69" s="20"/>
      <c r="J69" s="20"/>
    </row>
    <row r="70" spans="9:10" s="3" customFormat="1" ht="13.5">
      <c r="I70" s="20"/>
      <c r="J70" s="20"/>
    </row>
    <row r="71" spans="9:10" s="3" customFormat="1" ht="13.5">
      <c r="I71" s="20"/>
      <c r="J71" s="20"/>
    </row>
    <row r="72" spans="9:10" s="3" customFormat="1" ht="13.5">
      <c r="I72" s="20"/>
      <c r="J72" s="20"/>
    </row>
    <row r="73" spans="9:10" s="3" customFormat="1" ht="13.5">
      <c r="I73" s="20"/>
      <c r="J73" s="20"/>
    </row>
    <row r="74" spans="9:10" s="3" customFormat="1" ht="13.5">
      <c r="I74" s="20"/>
      <c r="J74" s="20"/>
    </row>
    <row r="75" spans="9:10" s="3" customFormat="1" ht="13.5">
      <c r="I75" s="20"/>
      <c r="J75" s="20"/>
    </row>
    <row r="76" spans="9:10" s="3" customFormat="1" ht="13.5">
      <c r="I76" s="20"/>
      <c r="J76" s="20"/>
    </row>
    <row r="77" spans="9:10" s="3" customFormat="1" ht="13.5">
      <c r="I77" s="20"/>
      <c r="J77" s="20"/>
    </row>
    <row r="78" spans="9:10" s="3" customFormat="1" ht="13.5">
      <c r="I78" s="20"/>
      <c r="J78" s="20"/>
    </row>
    <row r="79" spans="9:10" s="3" customFormat="1" ht="13.5">
      <c r="I79" s="20"/>
      <c r="J79" s="20"/>
    </row>
    <row r="80" spans="9:10" s="3" customFormat="1" ht="13.5">
      <c r="I80" s="20"/>
      <c r="J80" s="20"/>
    </row>
    <row r="81" spans="9:10" s="3" customFormat="1" ht="13.5">
      <c r="I81" s="20"/>
      <c r="J81" s="20"/>
    </row>
    <row r="82" spans="9:10" s="3" customFormat="1" ht="13.5">
      <c r="I82" s="20"/>
      <c r="J82" s="20"/>
    </row>
    <row r="83" spans="9:10" s="3" customFormat="1" ht="13.5">
      <c r="I83" s="20"/>
      <c r="J83" s="20"/>
    </row>
    <row r="84" spans="9:10" s="3" customFormat="1" ht="13.5">
      <c r="I84" s="20"/>
      <c r="J84" s="20"/>
    </row>
    <row r="85" spans="9:10" s="3" customFormat="1" ht="13.5">
      <c r="I85" s="20"/>
      <c r="J85" s="20"/>
    </row>
    <row r="86" spans="9:10" s="3" customFormat="1" ht="13.5">
      <c r="I86" s="20"/>
      <c r="J86" s="20"/>
    </row>
    <row r="87" spans="9:10" s="3" customFormat="1" ht="13.5">
      <c r="I87" s="20"/>
      <c r="J87" s="20"/>
    </row>
    <row r="88" spans="9:10" s="3" customFormat="1" ht="13.5">
      <c r="I88" s="20"/>
      <c r="J88" s="20"/>
    </row>
    <row r="89" spans="9:10" s="3" customFormat="1" ht="13.5">
      <c r="I89" s="20"/>
      <c r="J89" s="20"/>
    </row>
    <row r="90" spans="9:10" s="3" customFormat="1" ht="13.5">
      <c r="I90" s="20"/>
      <c r="J90" s="20"/>
    </row>
    <row r="91" spans="9:10" s="3" customFormat="1" ht="13.5">
      <c r="I91" s="20"/>
      <c r="J91" s="20"/>
    </row>
    <row r="92" spans="9:10" s="3" customFormat="1" ht="13.5">
      <c r="I92" s="20"/>
      <c r="J92" s="20"/>
    </row>
    <row r="93" spans="9:10" s="3" customFormat="1" ht="13.5">
      <c r="I93" s="20"/>
      <c r="J93" s="20"/>
    </row>
    <row r="94" spans="9:10" s="3" customFormat="1" ht="13.5">
      <c r="I94" s="20"/>
      <c r="J94" s="20"/>
    </row>
    <row r="95" spans="9:10" s="3" customFormat="1" ht="13.5">
      <c r="I95" s="20"/>
      <c r="J95" s="20"/>
    </row>
    <row r="96" spans="9:10" s="3" customFormat="1" ht="13.5">
      <c r="I96" s="20"/>
      <c r="J96" s="20"/>
    </row>
    <row r="97" spans="9:10" s="3" customFormat="1" ht="13.5">
      <c r="I97" s="20"/>
      <c r="J97" s="20"/>
    </row>
    <row r="98" spans="9:10" s="3" customFormat="1" ht="13.5">
      <c r="I98" s="20"/>
      <c r="J98" s="20"/>
    </row>
    <row r="99" spans="9:10" s="3" customFormat="1" ht="13.5">
      <c r="I99" s="20"/>
      <c r="J99" s="20"/>
    </row>
    <row r="100" spans="9:10" s="3" customFormat="1" ht="13.5">
      <c r="I100" s="20"/>
      <c r="J100" s="20"/>
    </row>
    <row r="101" spans="9:10" s="3" customFormat="1" ht="13.5">
      <c r="I101" s="20"/>
      <c r="J101" s="20"/>
    </row>
    <row r="102" spans="9:10" s="3" customFormat="1" ht="13.5">
      <c r="I102" s="20"/>
      <c r="J102" s="20"/>
    </row>
    <row r="103" spans="9:10" s="3" customFormat="1" ht="13.5">
      <c r="I103" s="20"/>
      <c r="J103" s="20"/>
    </row>
    <row r="104" spans="9:10" s="3" customFormat="1" ht="13.5">
      <c r="I104" s="20"/>
      <c r="J104" s="20"/>
    </row>
    <row r="105" spans="9:10" s="3" customFormat="1" ht="13.5">
      <c r="I105" s="20"/>
      <c r="J105" s="20"/>
    </row>
    <row r="106" spans="9:10" s="3" customFormat="1" ht="13.5">
      <c r="I106" s="20"/>
      <c r="J106" s="20"/>
    </row>
    <row r="107" spans="9:10" s="3" customFormat="1" ht="13.5">
      <c r="I107" s="20"/>
      <c r="J107" s="20"/>
    </row>
    <row r="108" spans="9:10" s="3" customFormat="1" ht="13.5">
      <c r="I108" s="20"/>
      <c r="J108" s="20"/>
    </row>
    <row r="109" spans="9:10" s="3" customFormat="1" ht="13.5">
      <c r="I109" s="20"/>
      <c r="J109" s="20"/>
    </row>
    <row r="110" spans="9:10" s="3" customFormat="1" ht="13.5">
      <c r="I110" s="20"/>
      <c r="J110" s="20"/>
    </row>
    <row r="111" spans="9:10" s="3" customFormat="1" ht="13.5">
      <c r="I111" s="20"/>
      <c r="J111" s="20"/>
    </row>
    <row r="112" spans="9:10" s="3" customFormat="1" ht="13.5">
      <c r="I112" s="20"/>
      <c r="J112" s="20"/>
    </row>
    <row r="113" spans="9:10" s="3" customFormat="1" ht="13.5">
      <c r="I113" s="20"/>
      <c r="J113" s="20"/>
    </row>
    <row r="114" spans="9:10" s="3" customFormat="1" ht="13.5">
      <c r="I114" s="20"/>
      <c r="J114" s="20"/>
    </row>
    <row r="115" spans="9:10" s="3" customFormat="1" ht="13.5">
      <c r="I115" s="20"/>
      <c r="J115" s="20"/>
    </row>
    <row r="116" spans="9:10" s="8" customFormat="1" ht="13.5">
      <c r="I116" s="23"/>
      <c r="J116" s="23"/>
    </row>
    <row r="117" spans="9:10" s="8" customFormat="1" ht="13.5">
      <c r="I117" s="23"/>
      <c r="J117" s="23"/>
    </row>
    <row r="118" spans="9:10" s="8" customFormat="1" ht="13.5">
      <c r="I118" s="23"/>
      <c r="J118" s="23"/>
    </row>
    <row r="119" spans="9:10" s="8" customFormat="1" ht="13.5">
      <c r="I119" s="23"/>
      <c r="J119" s="23"/>
    </row>
    <row r="120" spans="9:10" s="8" customFormat="1" ht="13.5">
      <c r="I120" s="23"/>
      <c r="J120" s="23"/>
    </row>
    <row r="121" spans="9:10" s="8" customFormat="1" ht="13.5">
      <c r="I121" s="23"/>
      <c r="J121" s="23"/>
    </row>
    <row r="122" spans="9:10" s="8" customFormat="1" ht="13.5">
      <c r="I122" s="23"/>
      <c r="J122" s="23"/>
    </row>
    <row r="123" spans="9:10" s="8" customFormat="1" ht="13.5">
      <c r="I123" s="23"/>
      <c r="J123" s="23"/>
    </row>
  </sheetData>
  <sheetProtection/>
  <mergeCells count="6">
    <mergeCell ref="D5:D6"/>
    <mergeCell ref="E5:E6"/>
    <mergeCell ref="A2:C2"/>
    <mergeCell ref="A5:A6"/>
    <mergeCell ref="B5:B6"/>
    <mergeCell ref="C5:C6"/>
  </mergeCells>
  <printOptions/>
  <pageMargins left="0.31496062992125984" right="0.2755905511811024" top="0.8267716535433072" bottom="0.3937007874015748" header="0.5118110236220472" footer="0.5118110236220472"/>
  <pageSetup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39"/>
  <sheetViews>
    <sheetView zoomScalePageLayoutView="0" workbookViewId="0" topLeftCell="A1">
      <selection activeCell="G15" sqref="G15"/>
    </sheetView>
  </sheetViews>
  <sheetFormatPr defaultColWidth="8.88671875" defaultRowHeight="13.5"/>
  <cols>
    <col min="1" max="1" width="9.6640625" style="3" customWidth="1"/>
    <col min="2" max="2" width="11.4453125" style="3" customWidth="1"/>
    <col min="3" max="4" width="12.3359375" style="3" customWidth="1"/>
    <col min="5" max="5" width="11.6640625" style="3" customWidth="1"/>
    <col min="6" max="6" width="12.99609375" style="3" customWidth="1"/>
    <col min="7" max="9" width="10.88671875" style="3" customWidth="1"/>
    <col min="10" max="11" width="11.77734375" style="3" customWidth="1"/>
    <col min="12" max="16384" width="8.88671875" style="3" customWidth="1"/>
  </cols>
  <sheetData>
    <row r="1" ht="21.75" customHeight="1"/>
    <row r="2" spans="1:3" ht="29.25" customHeight="1">
      <c r="A2" s="355" t="s">
        <v>76</v>
      </c>
      <c r="B2" s="356"/>
      <c r="C2" s="356"/>
    </row>
    <row r="3" ht="12.75" customHeight="1"/>
    <row r="4" ht="24" customHeight="1">
      <c r="A4" s="3" t="s">
        <v>195</v>
      </c>
    </row>
    <row r="5" spans="1:14" s="13" customFormat="1" ht="47.25" customHeight="1">
      <c r="A5" s="11" t="s">
        <v>330</v>
      </c>
      <c r="B5" s="14" t="s">
        <v>29</v>
      </c>
      <c r="C5" s="14" t="s">
        <v>118</v>
      </c>
      <c r="D5" s="57" t="s">
        <v>66</v>
      </c>
      <c r="E5" s="57" t="s">
        <v>67</v>
      </c>
      <c r="F5" s="57" t="s">
        <v>68</v>
      </c>
      <c r="G5" s="10" t="s">
        <v>59</v>
      </c>
      <c r="H5" s="14" t="s">
        <v>69</v>
      </c>
      <c r="I5" s="14" t="s">
        <v>70</v>
      </c>
      <c r="J5" s="14" t="s">
        <v>71</v>
      </c>
      <c r="K5" s="58" t="s">
        <v>72</v>
      </c>
      <c r="L5" s="14" t="s">
        <v>73</v>
      </c>
      <c r="M5" s="12" t="s">
        <v>74</v>
      </c>
      <c r="N5" s="12" t="s">
        <v>119</v>
      </c>
    </row>
    <row r="6" spans="1:14" ht="21.75" customHeight="1">
      <c r="A6" s="74" t="s">
        <v>75</v>
      </c>
      <c r="B6" s="70">
        <f>SUM(C6:M6)</f>
        <v>8095</v>
      </c>
      <c r="C6" s="70">
        <v>472</v>
      </c>
      <c r="D6" s="70">
        <v>0</v>
      </c>
      <c r="E6" s="70">
        <v>5744</v>
      </c>
      <c r="F6" s="70">
        <v>1833</v>
      </c>
      <c r="G6" s="70">
        <v>46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34"/>
    </row>
    <row r="7" spans="1:76" ht="21.75" customHeight="1">
      <c r="A7" s="4" t="s">
        <v>83</v>
      </c>
      <c r="B7" s="5">
        <f>SUM(C7:M7)</f>
        <v>3402</v>
      </c>
      <c r="C7" s="5">
        <v>536</v>
      </c>
      <c r="D7" s="5">
        <v>0</v>
      </c>
      <c r="E7" s="5">
        <v>2540</v>
      </c>
      <c r="F7" s="5">
        <v>310</v>
      </c>
      <c r="G7" s="5">
        <v>16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</row>
    <row r="8" spans="1:76" ht="21.75" customHeight="1">
      <c r="A8" s="4" t="s">
        <v>85</v>
      </c>
      <c r="B8" s="5">
        <v>5627</v>
      </c>
      <c r="C8" s="5">
        <v>512</v>
      </c>
      <c r="D8" s="5">
        <v>0</v>
      </c>
      <c r="E8" s="5">
        <v>4730</v>
      </c>
      <c r="F8" s="5">
        <v>372</v>
      </c>
      <c r="G8" s="5">
        <v>13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</row>
    <row r="9" spans="1:76" ht="21.75" customHeight="1">
      <c r="A9" s="4" t="s">
        <v>100</v>
      </c>
      <c r="B9" s="5">
        <v>2438</v>
      </c>
      <c r="C9" s="5">
        <v>518</v>
      </c>
      <c r="D9" s="5">
        <v>0</v>
      </c>
      <c r="E9" s="5">
        <v>1831</v>
      </c>
      <c r="F9" s="5">
        <v>75</v>
      </c>
      <c r="G9" s="5">
        <v>14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</row>
    <row r="10" spans="1:76" ht="21.75" customHeight="1">
      <c r="A10" s="4" t="s">
        <v>101</v>
      </c>
      <c r="B10" s="5">
        <v>3709</v>
      </c>
      <c r="C10" s="5">
        <v>547</v>
      </c>
      <c r="D10" s="5">
        <v>0</v>
      </c>
      <c r="E10" s="5">
        <v>3067</v>
      </c>
      <c r="F10" s="5">
        <v>92</v>
      </c>
      <c r="G10" s="5">
        <v>3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</row>
    <row r="11" spans="1:76" ht="21.75" customHeight="1">
      <c r="A11" s="4" t="s">
        <v>130</v>
      </c>
      <c r="B11" s="5">
        <v>4651</v>
      </c>
      <c r="C11" s="5">
        <v>667</v>
      </c>
      <c r="D11" s="5">
        <v>0</v>
      </c>
      <c r="E11" s="5">
        <v>3820</v>
      </c>
      <c r="F11" s="5">
        <v>81</v>
      </c>
      <c r="G11" s="5">
        <v>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80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</row>
    <row r="12" spans="1:76" ht="21.75" customHeight="1">
      <c r="A12" s="4" t="s">
        <v>174</v>
      </c>
      <c r="B12" s="36">
        <f>SUM(C12:O12)</f>
        <v>4546</v>
      </c>
      <c r="C12" s="36">
        <v>625</v>
      </c>
      <c r="D12" s="36">
        <v>0</v>
      </c>
      <c r="E12" s="36">
        <v>3691</v>
      </c>
      <c r="F12" s="36">
        <v>80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5">
        <v>150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</row>
    <row r="13" spans="1:77" s="50" customFormat="1" ht="21.75" customHeight="1">
      <c r="A13" s="4" t="s">
        <v>216</v>
      </c>
      <c r="B13" s="174">
        <v>7322</v>
      </c>
      <c r="C13" s="36">
        <v>662</v>
      </c>
      <c r="D13" s="36">
        <v>0</v>
      </c>
      <c r="E13" s="36">
        <v>6433</v>
      </c>
      <c r="F13" s="36">
        <v>80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5">
        <v>157</v>
      </c>
      <c r="BY13" s="173"/>
    </row>
    <row r="14" spans="1:77" s="50" customFormat="1" ht="21.75" customHeight="1">
      <c r="A14" s="194" t="s">
        <v>332</v>
      </c>
      <c r="B14" s="195">
        <v>5838</v>
      </c>
      <c r="C14" s="192">
        <v>797</v>
      </c>
      <c r="D14" s="192">
        <v>0</v>
      </c>
      <c r="E14" s="192">
        <v>4866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3">
        <v>175</v>
      </c>
      <c r="BY14" s="173"/>
    </row>
    <row r="15" spans="1:76" ht="17.25" customHeight="1">
      <c r="A15" s="49" t="s">
        <v>208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</row>
    <row r="16" spans="1:77" ht="17.25" customHeight="1">
      <c r="A16" s="357" t="s">
        <v>209</v>
      </c>
      <c r="B16" s="357"/>
      <c r="C16" s="117"/>
      <c r="D16" s="50"/>
      <c r="E16" s="6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</row>
    <row r="17" spans="1:76" ht="17.2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</row>
    <row r="18" spans="1:76" ht="11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</row>
    <row r="19" spans="1:76" ht="11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</row>
    <row r="20" spans="1:76" ht="11.2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</row>
    <row r="21" spans="1:76" ht="11.2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</row>
    <row r="22" spans="1:76" ht="17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</row>
    <row r="23" spans="1:76" ht="17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</row>
    <row r="24" spans="1:76" ht="17.2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</row>
    <row r="25" spans="1:76" ht="17.2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</row>
    <row r="26" spans="1:76" ht="17.2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</row>
    <row r="27" spans="1:76" ht="11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</row>
    <row r="28" spans="1:76" ht="17.2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</row>
    <row r="29" spans="1:76" ht="17.2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</row>
    <row r="30" spans="1:76" ht="17.2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</row>
    <row r="31" spans="1:76" ht="17.2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</row>
    <row r="32" spans="1:76" ht="17.2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</row>
    <row r="33" spans="1:76" ht="11.2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</row>
    <row r="34" spans="1:76" ht="17.2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</row>
    <row r="35" spans="1:76" ht="17.2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</row>
    <row r="36" spans="1:76" ht="17.2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</row>
    <row r="37" spans="1:76" ht="17.2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</row>
    <row r="38" spans="1:76" ht="17.25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</row>
    <row r="39" spans="1:76" ht="11.2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</row>
  </sheetData>
  <sheetProtection/>
  <mergeCells count="2">
    <mergeCell ref="A2:C2"/>
    <mergeCell ref="A16:B16"/>
  </mergeCells>
  <printOptions/>
  <pageMargins left="0.3937007874015748" right="0.5118110236220472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14" sqref="D14"/>
    </sheetView>
  </sheetViews>
  <sheetFormatPr defaultColWidth="8.88671875" defaultRowHeight="13.5"/>
  <cols>
    <col min="1" max="1" width="11.99609375" style="152" customWidth="1"/>
    <col min="2" max="4" width="22.88671875" style="152" customWidth="1"/>
    <col min="5" max="16384" width="8.88671875" style="152" customWidth="1"/>
  </cols>
  <sheetData>
    <row r="2" spans="1:3" ht="23.25" customHeight="1">
      <c r="A2" s="288" t="s">
        <v>325</v>
      </c>
      <c r="B2" s="356"/>
      <c r="C2" s="356"/>
    </row>
    <row r="4" s="3" customFormat="1" ht="19.5" customHeight="1">
      <c r="A4" s="2" t="s">
        <v>210</v>
      </c>
    </row>
    <row r="5" spans="1:4" s="3" customFormat="1" ht="29.25">
      <c r="A5" s="134" t="s">
        <v>331</v>
      </c>
      <c r="B5" s="29" t="s">
        <v>62</v>
      </c>
      <c r="C5" s="29" t="s">
        <v>63</v>
      </c>
      <c r="D5" s="133" t="s">
        <v>64</v>
      </c>
    </row>
    <row r="6" spans="1:4" s="3" customFormat="1" ht="24" customHeight="1">
      <c r="A6" s="74" t="s">
        <v>65</v>
      </c>
      <c r="B6" s="130">
        <v>19.1</v>
      </c>
      <c r="C6" s="130">
        <v>43.2</v>
      </c>
      <c r="D6" s="151">
        <v>0.178</v>
      </c>
    </row>
    <row r="7" spans="1:7" s="3" customFormat="1" ht="24" customHeight="1">
      <c r="A7" s="4" t="s">
        <v>83</v>
      </c>
      <c r="B7" s="130">
        <v>17.4</v>
      </c>
      <c r="C7" s="130">
        <v>41.5</v>
      </c>
      <c r="D7" s="77">
        <v>0.211</v>
      </c>
      <c r="E7" s="27"/>
      <c r="F7" s="27"/>
      <c r="G7" s="27"/>
    </row>
    <row r="8" spans="1:7" s="3" customFormat="1" ht="24" customHeight="1">
      <c r="A8" s="4" t="s">
        <v>86</v>
      </c>
      <c r="B8" s="130">
        <v>17.4</v>
      </c>
      <c r="C8" s="130">
        <v>40.8</v>
      </c>
      <c r="D8" s="77">
        <v>0.211</v>
      </c>
      <c r="E8" s="27"/>
      <c r="F8" s="27"/>
      <c r="G8" s="27"/>
    </row>
    <row r="9" spans="1:7" s="3" customFormat="1" ht="24" customHeight="1">
      <c r="A9" s="4" t="s">
        <v>100</v>
      </c>
      <c r="B9" s="130">
        <v>10.7</v>
      </c>
      <c r="C9" s="130">
        <v>31.8</v>
      </c>
      <c r="D9" s="77">
        <v>0.204</v>
      </c>
      <c r="E9" s="27"/>
      <c r="F9" s="27"/>
      <c r="G9" s="27"/>
    </row>
    <row r="10" spans="1:7" s="3" customFormat="1" ht="24" customHeight="1">
      <c r="A10" s="4" t="s">
        <v>101</v>
      </c>
      <c r="B10" s="130">
        <v>9.9</v>
      </c>
      <c r="C10" s="130">
        <v>30.5</v>
      </c>
      <c r="D10" s="77">
        <v>0.204</v>
      </c>
      <c r="E10" s="27"/>
      <c r="F10" s="27"/>
      <c r="G10" s="27"/>
    </row>
    <row r="11" spans="1:7" s="50" customFormat="1" ht="24" customHeight="1">
      <c r="A11" s="4" t="s">
        <v>120</v>
      </c>
      <c r="B11" s="130">
        <v>9.4</v>
      </c>
      <c r="C11" s="130">
        <v>30.1</v>
      </c>
      <c r="D11" s="77">
        <v>0.204</v>
      </c>
      <c r="E11" s="6"/>
      <c r="F11" s="6"/>
      <c r="G11" s="6"/>
    </row>
    <row r="12" spans="1:7" s="50" customFormat="1" ht="24" customHeight="1">
      <c r="A12" s="4" t="s">
        <v>174</v>
      </c>
      <c r="B12" s="164">
        <v>9.4</v>
      </c>
      <c r="C12" s="130">
        <v>32.5</v>
      </c>
      <c r="D12" s="77">
        <v>0.21</v>
      </c>
      <c r="E12" s="6"/>
      <c r="F12" s="6"/>
      <c r="G12" s="6"/>
    </row>
    <row r="13" spans="1:7" s="50" customFormat="1" ht="24" customHeight="1">
      <c r="A13" s="4" t="s">
        <v>216</v>
      </c>
      <c r="B13" s="164">
        <v>9.5</v>
      </c>
      <c r="C13" s="130">
        <v>31.2</v>
      </c>
      <c r="D13" s="77">
        <v>0.206</v>
      </c>
      <c r="E13" s="6"/>
      <c r="F13" s="6"/>
      <c r="G13" s="6"/>
    </row>
    <row r="14" spans="1:7" s="50" customFormat="1" ht="24" customHeight="1">
      <c r="A14" s="199" t="s">
        <v>332</v>
      </c>
      <c r="B14" s="196">
        <v>9.5</v>
      </c>
      <c r="C14" s="197">
        <v>30.89</v>
      </c>
      <c r="D14" s="198">
        <v>0.201</v>
      </c>
      <c r="E14" s="6"/>
      <c r="F14" s="6"/>
      <c r="G14" s="6"/>
    </row>
    <row r="15" s="3" customFormat="1" ht="19.5" customHeight="1">
      <c r="A15" s="2" t="s">
        <v>202</v>
      </c>
    </row>
    <row r="16" spans="1:4" ht="13.5" customHeight="1">
      <c r="A16" s="357" t="s">
        <v>211</v>
      </c>
      <c r="B16" s="357"/>
      <c r="C16" s="357"/>
      <c r="D16" s="357"/>
    </row>
    <row r="17" spans="1:4" ht="13.5" customHeight="1">
      <c r="A17" s="117" t="s">
        <v>212</v>
      </c>
      <c r="B17" s="140"/>
      <c r="C17" s="140"/>
      <c r="D17" s="140"/>
    </row>
    <row r="18" spans="1:4" ht="13.5" customHeight="1">
      <c r="A18" s="357" t="s">
        <v>213</v>
      </c>
      <c r="B18" s="357"/>
      <c r="C18" s="357"/>
      <c r="D18" s="357"/>
    </row>
    <row r="19" spans="1:4" ht="13.5">
      <c r="A19" s="358" t="s">
        <v>99</v>
      </c>
      <c r="B19" s="358"/>
      <c r="C19" s="358"/>
      <c r="D19" s="358"/>
    </row>
  </sheetData>
  <sheetProtection/>
  <mergeCells count="4">
    <mergeCell ref="A16:D16"/>
    <mergeCell ref="A18:D18"/>
    <mergeCell ref="A2:C2"/>
    <mergeCell ref="A19:D19"/>
  </mergeCells>
  <printOptions/>
  <pageMargins left="0.46" right="0.42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1">
      <selection activeCell="C23" sqref="C23"/>
    </sheetView>
  </sheetViews>
  <sheetFormatPr defaultColWidth="9.88671875" defaultRowHeight="13.5"/>
  <cols>
    <col min="1" max="1" width="9.88671875" style="122" customWidth="1"/>
    <col min="2" max="2" width="15.21484375" style="122" customWidth="1"/>
    <col min="3" max="3" width="15.6640625" style="122" customWidth="1"/>
    <col min="4" max="4" width="15.5546875" style="122" customWidth="1"/>
    <col min="5" max="5" width="15.88671875" style="122" customWidth="1"/>
    <col min="6" max="6" width="15.5546875" style="122" customWidth="1"/>
    <col min="7" max="9" width="9.88671875" style="122" customWidth="1"/>
    <col min="10" max="10" width="14.21484375" style="122" customWidth="1"/>
    <col min="11" max="16384" width="9.88671875" style="122" customWidth="1"/>
  </cols>
  <sheetData>
    <row r="1" ht="14.25" customHeight="1"/>
    <row r="2" spans="1:6" ht="22.5" customHeight="1">
      <c r="A2" s="284" t="s">
        <v>324</v>
      </c>
      <c r="B2" s="284"/>
      <c r="C2" s="284"/>
      <c r="D2" s="284"/>
      <c r="E2" s="284"/>
      <c r="F2" s="284"/>
    </row>
    <row r="3" spans="1:2" ht="11.25" customHeight="1">
      <c r="A3" s="38"/>
      <c r="B3" s="38"/>
    </row>
    <row r="4" spans="1:2" s="1" customFormat="1" ht="18.75">
      <c r="A4" s="288" t="s">
        <v>82</v>
      </c>
      <c r="B4" s="288"/>
    </row>
    <row r="5" s="30" customFormat="1" ht="14.25"/>
    <row r="6" s="3" customFormat="1" ht="18.75" customHeight="1">
      <c r="A6" s="2" t="s">
        <v>189</v>
      </c>
    </row>
    <row r="7" spans="1:6" s="3" customFormat="1" ht="24" customHeight="1">
      <c r="A7" s="289" t="s">
        <v>327</v>
      </c>
      <c r="B7" s="290" t="s">
        <v>47</v>
      </c>
      <c r="C7" s="285" t="s">
        <v>42</v>
      </c>
      <c r="D7" s="289" t="s">
        <v>43</v>
      </c>
      <c r="E7" s="285" t="s">
        <v>44</v>
      </c>
      <c r="F7" s="286" t="s">
        <v>45</v>
      </c>
    </row>
    <row r="8" spans="1:6" s="3" customFormat="1" ht="28.5" customHeight="1">
      <c r="A8" s="289"/>
      <c r="B8" s="291"/>
      <c r="C8" s="285"/>
      <c r="D8" s="289"/>
      <c r="E8" s="285"/>
      <c r="F8" s="286"/>
    </row>
    <row r="9" spans="1:21" s="3" customFormat="1" ht="30.75" customHeight="1">
      <c r="A9" s="4" t="s">
        <v>87</v>
      </c>
      <c r="B9" s="5">
        <v>63407554</v>
      </c>
      <c r="C9" s="5">
        <v>169095</v>
      </c>
      <c r="D9" s="5">
        <v>374982</v>
      </c>
      <c r="E9" s="5">
        <v>74508</v>
      </c>
      <c r="F9" s="5">
        <v>851017</v>
      </c>
      <c r="G9" s="31"/>
      <c r="H9" s="3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3" customFormat="1" ht="30.75" customHeight="1">
      <c r="A10" s="4" t="s">
        <v>88</v>
      </c>
      <c r="B10" s="5">
        <v>71579500</v>
      </c>
      <c r="C10" s="5">
        <v>168715</v>
      </c>
      <c r="D10" s="5">
        <v>424262.8100643096</v>
      </c>
      <c r="E10" s="5">
        <v>75085</v>
      </c>
      <c r="F10" s="5">
        <v>953313</v>
      </c>
      <c r="G10" s="31"/>
      <c r="H10" s="3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3" customFormat="1" ht="27" customHeight="1">
      <c r="A11" s="4" t="s">
        <v>89</v>
      </c>
      <c r="B11" s="41">
        <v>65353588</v>
      </c>
      <c r="C11" s="5">
        <v>166062</v>
      </c>
      <c r="D11" s="5">
        <v>393549.324950922</v>
      </c>
      <c r="E11" s="36">
        <v>75038</v>
      </c>
      <c r="F11" s="5">
        <v>870939.8971187932</v>
      </c>
      <c r="G11" s="31"/>
      <c r="H11" s="3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19" s="3" customFormat="1" ht="25.5" customHeight="1">
      <c r="A12" s="4" t="s">
        <v>100</v>
      </c>
      <c r="B12" s="5">
        <v>74051397</v>
      </c>
      <c r="C12" s="5">
        <v>163492</v>
      </c>
      <c r="D12" s="5">
        <v>452936</v>
      </c>
      <c r="E12" s="36">
        <v>75028</v>
      </c>
      <c r="F12" s="5">
        <v>986983</v>
      </c>
      <c r="G12" s="6"/>
      <c r="H12" s="6"/>
      <c r="I12" s="71"/>
      <c r="J12" s="6"/>
      <c r="K12" s="6"/>
      <c r="L12" s="71"/>
      <c r="M12" s="71"/>
      <c r="N12" s="6"/>
      <c r="O12" s="6"/>
      <c r="P12" s="6"/>
      <c r="Q12" s="71"/>
      <c r="R12" s="6"/>
      <c r="S12" s="6"/>
    </row>
    <row r="13" spans="1:19" s="3" customFormat="1" ht="25.5" customHeight="1">
      <c r="A13" s="4" t="s">
        <v>101</v>
      </c>
      <c r="B13" s="41">
        <v>90414562</v>
      </c>
      <c r="C13" s="5">
        <v>160852</v>
      </c>
      <c r="D13" s="5">
        <f>B13/C13*1000</f>
        <v>562097.8414940443</v>
      </c>
      <c r="E13" s="36">
        <v>74949</v>
      </c>
      <c r="F13" s="5">
        <f>B13/E13*1000</f>
        <v>1206347.8098440273</v>
      </c>
      <c r="G13" s="6"/>
      <c r="H13" s="6"/>
      <c r="I13" s="71"/>
      <c r="J13" s="6"/>
      <c r="K13" s="6"/>
      <c r="L13" s="71"/>
      <c r="M13" s="71"/>
      <c r="N13" s="6"/>
      <c r="O13" s="6"/>
      <c r="P13" s="6"/>
      <c r="Q13" s="71"/>
      <c r="R13" s="6"/>
      <c r="S13" s="6"/>
    </row>
    <row r="14" spans="1:19" s="50" customFormat="1" ht="25.5" customHeight="1">
      <c r="A14" s="4" t="s">
        <v>120</v>
      </c>
      <c r="B14" s="5">
        <v>84825604</v>
      </c>
      <c r="C14" s="5">
        <v>156433</v>
      </c>
      <c r="D14" s="5">
        <v>542248.7838243849</v>
      </c>
      <c r="E14" s="36">
        <v>73979</v>
      </c>
      <c r="F14" s="5">
        <v>1146617.337352492</v>
      </c>
      <c r="G14" s="6"/>
      <c r="H14" s="6"/>
      <c r="I14" s="71"/>
      <c r="J14" s="6"/>
      <c r="K14" s="6"/>
      <c r="L14" s="71"/>
      <c r="M14" s="71"/>
      <c r="N14" s="6"/>
      <c r="O14" s="6"/>
      <c r="P14" s="6"/>
      <c r="Q14" s="71"/>
      <c r="R14" s="6"/>
      <c r="S14" s="6"/>
    </row>
    <row r="15" spans="1:19" s="50" customFormat="1" ht="25.5" customHeight="1">
      <c r="A15" s="4" t="s">
        <v>131</v>
      </c>
      <c r="B15" s="41">
        <v>87985275</v>
      </c>
      <c r="C15" s="5">
        <v>152845</v>
      </c>
      <c r="D15" s="5">
        <f>B15/C15*1000</f>
        <v>575650.3320357224</v>
      </c>
      <c r="E15" s="36">
        <v>73442</v>
      </c>
      <c r="F15" s="5">
        <f>B15/E15*1000</f>
        <v>1198023.9508727975</v>
      </c>
      <c r="G15" s="6"/>
      <c r="H15" s="6"/>
      <c r="I15" s="71"/>
      <c r="J15" s="6"/>
      <c r="K15" s="6"/>
      <c r="L15" s="71"/>
      <c r="M15" s="71"/>
      <c r="N15" s="6"/>
      <c r="O15" s="6"/>
      <c r="P15" s="6"/>
      <c r="Q15" s="71"/>
      <c r="R15" s="6"/>
      <c r="S15" s="6"/>
    </row>
    <row r="16" spans="1:19" s="50" customFormat="1" ht="25.5" customHeight="1">
      <c r="A16" s="4" t="s">
        <v>216</v>
      </c>
      <c r="B16" s="41">
        <v>92690315</v>
      </c>
      <c r="C16" s="5">
        <v>150501</v>
      </c>
      <c r="D16" s="5">
        <v>615878.3994790732</v>
      </c>
      <c r="E16" s="36">
        <v>74134</v>
      </c>
      <c r="F16" s="5">
        <v>1250307.7535273964</v>
      </c>
      <c r="G16" s="6"/>
      <c r="H16" s="6"/>
      <c r="I16" s="71"/>
      <c r="J16" s="6"/>
      <c r="K16" s="6"/>
      <c r="L16" s="71"/>
      <c r="M16" s="71"/>
      <c r="N16" s="6"/>
      <c r="O16" s="6"/>
      <c r="P16" s="6"/>
      <c r="Q16" s="71"/>
      <c r="R16" s="6"/>
      <c r="S16" s="6"/>
    </row>
    <row r="17" spans="1:19" s="50" customFormat="1" ht="25.5" customHeight="1">
      <c r="A17" s="203" t="s">
        <v>332</v>
      </c>
      <c r="B17" s="201">
        <v>101535353</v>
      </c>
      <c r="C17" s="202">
        <v>148113</v>
      </c>
      <c r="D17" s="202">
        <v>685526.2739</v>
      </c>
      <c r="E17" s="200">
        <v>74588</v>
      </c>
      <c r="F17" s="202">
        <v>1361282.686</v>
      </c>
      <c r="G17" s="6"/>
      <c r="H17" s="6"/>
      <c r="I17" s="71"/>
      <c r="J17" s="6"/>
      <c r="K17" s="6"/>
      <c r="L17" s="71"/>
      <c r="M17" s="71"/>
      <c r="N17" s="6"/>
      <c r="O17" s="6"/>
      <c r="P17" s="6"/>
      <c r="Q17" s="71"/>
      <c r="R17" s="6"/>
      <c r="S17" s="6"/>
    </row>
    <row r="18" spans="1:2" s="135" customFormat="1" ht="18.75" customHeight="1">
      <c r="A18" s="287" t="s">
        <v>190</v>
      </c>
      <c r="B18" s="287"/>
    </row>
    <row r="20" spans="2:6" ht="13.5">
      <c r="B20" s="5"/>
      <c r="C20" s="5"/>
      <c r="D20" s="5"/>
      <c r="E20" s="36"/>
      <c r="F20" s="5"/>
    </row>
  </sheetData>
  <sheetProtection/>
  <mergeCells count="9">
    <mergeCell ref="A2:F2"/>
    <mergeCell ref="E7:E8"/>
    <mergeCell ref="F7:F8"/>
    <mergeCell ref="A18:B18"/>
    <mergeCell ref="A4:B4"/>
    <mergeCell ref="A7:A8"/>
    <mergeCell ref="C7:C8"/>
    <mergeCell ref="D7:D8"/>
    <mergeCell ref="B7:B8"/>
  </mergeCells>
  <printOptions/>
  <pageMargins left="0.55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9"/>
  <sheetViews>
    <sheetView zoomScalePageLayoutView="0" workbookViewId="0" topLeftCell="A1">
      <pane xSplit="1" ySplit="7" topLeftCell="B8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K16" sqref="AK16"/>
    </sheetView>
  </sheetViews>
  <sheetFormatPr defaultColWidth="8.88671875" defaultRowHeight="13.5"/>
  <cols>
    <col min="1" max="1" width="8.77734375" style="122" customWidth="1"/>
    <col min="2" max="2" width="13.21484375" style="122" customWidth="1"/>
    <col min="3" max="3" width="12.5546875" style="122" customWidth="1"/>
    <col min="4" max="4" width="11.4453125" style="122" customWidth="1"/>
    <col min="5" max="5" width="11.77734375" style="122" customWidth="1"/>
    <col min="6" max="6" width="9.6640625" style="122" customWidth="1"/>
    <col min="7" max="7" width="11.21484375" style="122" customWidth="1"/>
    <col min="8" max="8" width="11.10546875" style="122" customWidth="1"/>
    <col min="9" max="9" width="12.4453125" style="122" customWidth="1"/>
    <col min="10" max="10" width="11.5546875" style="122" customWidth="1"/>
    <col min="11" max="12" width="11.88671875" style="122" customWidth="1"/>
    <col min="13" max="13" width="11.99609375" style="122" customWidth="1"/>
    <col min="14" max="14" width="9.77734375" style="122" customWidth="1"/>
    <col min="15" max="16" width="10.21484375" style="122" customWidth="1"/>
    <col min="17" max="17" width="10.77734375" style="122" customWidth="1"/>
    <col min="18" max="19" width="12.10546875" style="122" customWidth="1"/>
    <col min="20" max="21" width="10.5546875" style="122" customWidth="1"/>
    <col min="22" max="22" width="11.5546875" style="122" customWidth="1"/>
    <col min="23" max="23" width="9.99609375" style="122" customWidth="1"/>
    <col min="24" max="24" width="10.5546875" style="122" customWidth="1"/>
    <col min="25" max="25" width="8.21484375" style="122" customWidth="1"/>
    <col min="26" max="26" width="10.4453125" style="122" customWidth="1"/>
    <col min="27" max="27" width="7.77734375" style="122" customWidth="1"/>
    <col min="28" max="28" width="12.5546875" style="122" customWidth="1"/>
    <col min="29" max="31" width="11.4453125" style="122" customWidth="1"/>
    <col min="32" max="32" width="11.99609375" style="122" customWidth="1"/>
    <col min="33" max="33" width="9.99609375" style="122" customWidth="1"/>
    <col min="34" max="34" width="9.77734375" style="122" customWidth="1"/>
    <col min="35" max="35" width="11.77734375" style="122" customWidth="1"/>
    <col min="36" max="36" width="10.5546875" style="122" customWidth="1"/>
    <col min="37" max="16384" width="8.88671875" style="122" customWidth="1"/>
  </cols>
  <sheetData>
    <row r="1" ht="15" customHeight="1"/>
    <row r="2" spans="1:4" s="1" customFormat="1" ht="24" customHeight="1">
      <c r="A2" s="288" t="s">
        <v>79</v>
      </c>
      <c r="B2" s="288"/>
      <c r="C2" s="288"/>
      <c r="D2" s="288"/>
    </row>
    <row r="3" spans="1:4" s="8" customFormat="1" ht="13.5">
      <c r="A3" s="39"/>
      <c r="B3" s="39"/>
      <c r="C3" s="39"/>
      <c r="D3" s="39"/>
    </row>
    <row r="4" s="3" customFormat="1" ht="18.75" customHeight="1">
      <c r="A4" s="2" t="s">
        <v>189</v>
      </c>
    </row>
    <row r="5" spans="1:36" s="13" customFormat="1" ht="18" customHeight="1">
      <c r="A5" s="301" t="s">
        <v>328</v>
      </c>
      <c r="B5" s="302" t="s">
        <v>29</v>
      </c>
      <c r="C5" s="83"/>
      <c r="D5" s="84"/>
      <c r="E5" s="293" t="s">
        <v>17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4"/>
      <c r="AB5" s="293" t="s">
        <v>18</v>
      </c>
      <c r="AC5" s="295"/>
      <c r="AD5" s="295"/>
      <c r="AE5" s="295"/>
      <c r="AF5" s="295"/>
      <c r="AG5" s="295"/>
      <c r="AH5" s="294"/>
      <c r="AI5" s="292" t="s">
        <v>19</v>
      </c>
      <c r="AJ5" s="293"/>
    </row>
    <row r="6" spans="1:36" s="13" customFormat="1" ht="18" customHeight="1">
      <c r="A6" s="301"/>
      <c r="B6" s="292"/>
      <c r="C6" s="292" t="s">
        <v>35</v>
      </c>
      <c r="D6" s="292" t="s">
        <v>20</v>
      </c>
      <c r="E6" s="292" t="s">
        <v>36</v>
      </c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4" t="s">
        <v>21</v>
      </c>
      <c r="S6" s="294"/>
      <c r="T6" s="294"/>
      <c r="U6" s="294"/>
      <c r="V6" s="292"/>
      <c r="W6" s="292"/>
      <c r="X6" s="292"/>
      <c r="Y6" s="292"/>
      <c r="Z6" s="292"/>
      <c r="AA6" s="292"/>
      <c r="AB6" s="295" t="s">
        <v>37</v>
      </c>
      <c r="AC6" s="295"/>
      <c r="AD6" s="295"/>
      <c r="AE6" s="295"/>
      <c r="AF6" s="294"/>
      <c r="AG6" s="293" t="s">
        <v>22</v>
      </c>
      <c r="AH6" s="295"/>
      <c r="AI6" s="296" t="s">
        <v>35</v>
      </c>
      <c r="AJ6" s="298" t="s">
        <v>20</v>
      </c>
    </row>
    <row r="7" spans="1:36" s="15" customFormat="1" ht="19.5" customHeight="1">
      <c r="A7" s="301"/>
      <c r="B7" s="292"/>
      <c r="C7" s="292"/>
      <c r="D7" s="292"/>
      <c r="E7" s="86" t="s">
        <v>8</v>
      </c>
      <c r="F7" s="86" t="s">
        <v>34</v>
      </c>
      <c r="G7" s="86" t="s">
        <v>32</v>
      </c>
      <c r="H7" s="86" t="s">
        <v>84</v>
      </c>
      <c r="I7" s="86" t="s">
        <v>27</v>
      </c>
      <c r="J7" s="86" t="s">
        <v>60</v>
      </c>
      <c r="K7" s="86" t="s">
        <v>12</v>
      </c>
      <c r="L7" s="86" t="s">
        <v>80</v>
      </c>
      <c r="M7" s="86" t="s">
        <v>9</v>
      </c>
      <c r="N7" s="86" t="s">
        <v>103</v>
      </c>
      <c r="O7" s="86" t="s">
        <v>104</v>
      </c>
      <c r="P7" s="86" t="s">
        <v>23</v>
      </c>
      <c r="Q7" s="86" t="s">
        <v>10</v>
      </c>
      <c r="R7" s="86" t="s">
        <v>11</v>
      </c>
      <c r="S7" s="84" t="s">
        <v>33</v>
      </c>
      <c r="T7" s="84" t="s">
        <v>24</v>
      </c>
      <c r="U7" s="84" t="s">
        <v>80</v>
      </c>
      <c r="V7" s="86" t="s">
        <v>32</v>
      </c>
      <c r="W7" s="84" t="s">
        <v>103</v>
      </c>
      <c r="X7" s="84" t="s">
        <v>61</v>
      </c>
      <c r="Y7" s="86" t="s">
        <v>25</v>
      </c>
      <c r="Z7" s="86" t="s">
        <v>13</v>
      </c>
      <c r="AA7" s="86" t="s">
        <v>23</v>
      </c>
      <c r="AB7" s="84" t="s">
        <v>81</v>
      </c>
      <c r="AC7" s="86" t="s">
        <v>28</v>
      </c>
      <c r="AD7" s="84" t="s">
        <v>14</v>
      </c>
      <c r="AE7" s="84" t="s">
        <v>105</v>
      </c>
      <c r="AF7" s="84" t="s">
        <v>106</v>
      </c>
      <c r="AG7" s="86" t="s">
        <v>14</v>
      </c>
      <c r="AH7" s="85" t="s">
        <v>30</v>
      </c>
      <c r="AI7" s="297"/>
      <c r="AJ7" s="299"/>
    </row>
    <row r="8" spans="1:36" s="15" customFormat="1" ht="27" customHeight="1">
      <c r="A8" s="136" t="s">
        <v>87</v>
      </c>
      <c r="B8" s="82">
        <v>63407554</v>
      </c>
      <c r="C8" s="88">
        <v>49462900</v>
      </c>
      <c r="D8" s="89">
        <v>13944654</v>
      </c>
      <c r="E8" s="81">
        <v>23078033</v>
      </c>
      <c r="F8" s="87">
        <v>0</v>
      </c>
      <c r="G8" s="81">
        <v>0</v>
      </c>
      <c r="H8" s="87">
        <v>0</v>
      </c>
      <c r="I8" s="87">
        <v>468061</v>
      </c>
      <c r="J8" s="81">
        <v>8004730</v>
      </c>
      <c r="K8" s="81">
        <v>9087234</v>
      </c>
      <c r="L8" s="87">
        <v>0</v>
      </c>
      <c r="M8" s="81">
        <v>0</v>
      </c>
      <c r="N8" s="87">
        <v>0</v>
      </c>
      <c r="O8" s="81">
        <v>0</v>
      </c>
      <c r="P8" s="87">
        <v>0</v>
      </c>
      <c r="Q8" s="89">
        <v>0</v>
      </c>
      <c r="R8" s="81">
        <v>11517648</v>
      </c>
      <c r="S8" s="81">
        <v>117044</v>
      </c>
      <c r="T8" s="87">
        <v>0</v>
      </c>
      <c r="U8" s="81">
        <v>1717519</v>
      </c>
      <c r="V8" s="87">
        <v>0</v>
      </c>
      <c r="W8" s="87">
        <v>0</v>
      </c>
      <c r="X8" s="81">
        <v>413326</v>
      </c>
      <c r="Y8" s="87">
        <v>0</v>
      </c>
      <c r="Z8" s="87">
        <v>0</v>
      </c>
      <c r="AA8" s="89">
        <v>0</v>
      </c>
      <c r="AB8" s="87">
        <v>1271436</v>
      </c>
      <c r="AC8" s="87">
        <v>5684493</v>
      </c>
      <c r="AD8" s="87">
        <v>2694</v>
      </c>
      <c r="AE8" s="87">
        <v>0</v>
      </c>
      <c r="AF8" s="80">
        <v>0</v>
      </c>
      <c r="AG8" s="87">
        <v>0</v>
      </c>
      <c r="AH8" s="81">
        <v>0</v>
      </c>
      <c r="AI8" s="81">
        <v>1866219</v>
      </c>
      <c r="AJ8" s="81">
        <v>179117</v>
      </c>
    </row>
    <row r="9" spans="1:37" s="15" customFormat="1" ht="27" customHeight="1">
      <c r="A9" s="136" t="s">
        <v>88</v>
      </c>
      <c r="B9" s="82">
        <v>71579500</v>
      </c>
      <c r="C9" s="88">
        <v>56553361</v>
      </c>
      <c r="D9" s="89">
        <v>15026139</v>
      </c>
      <c r="E9" s="81">
        <v>27839948</v>
      </c>
      <c r="F9" s="87">
        <v>0</v>
      </c>
      <c r="G9" s="81">
        <v>0</v>
      </c>
      <c r="H9" s="87">
        <v>0</v>
      </c>
      <c r="I9" s="81">
        <v>480948</v>
      </c>
      <c r="J9" s="81">
        <v>9675850</v>
      </c>
      <c r="K9" s="81">
        <v>9324882</v>
      </c>
      <c r="L9" s="87">
        <v>0</v>
      </c>
      <c r="M9" s="81">
        <v>0</v>
      </c>
      <c r="N9" s="87">
        <v>0</v>
      </c>
      <c r="O9" s="81">
        <v>0</v>
      </c>
      <c r="P9" s="87">
        <v>0</v>
      </c>
      <c r="Q9" s="89">
        <v>0</v>
      </c>
      <c r="R9" s="81">
        <v>12213095</v>
      </c>
      <c r="S9" s="81">
        <v>130876</v>
      </c>
      <c r="T9" s="81">
        <v>0</v>
      </c>
      <c r="U9" s="81">
        <v>1824262</v>
      </c>
      <c r="V9" s="87">
        <v>0</v>
      </c>
      <c r="W9" s="87">
        <v>0</v>
      </c>
      <c r="X9" s="81">
        <v>503350</v>
      </c>
      <c r="Y9" s="87">
        <v>0</v>
      </c>
      <c r="Z9" s="87">
        <v>0</v>
      </c>
      <c r="AA9" s="89">
        <v>0</v>
      </c>
      <c r="AB9" s="87">
        <v>1383514</v>
      </c>
      <c r="AC9" s="87">
        <v>6272356</v>
      </c>
      <c r="AD9" s="87">
        <v>2468</v>
      </c>
      <c r="AE9" s="87">
        <v>0</v>
      </c>
      <c r="AF9" s="80">
        <v>0</v>
      </c>
      <c r="AG9" s="87">
        <v>0</v>
      </c>
      <c r="AH9" s="81">
        <v>0</v>
      </c>
      <c r="AI9" s="81">
        <v>1573395</v>
      </c>
      <c r="AJ9" s="81">
        <v>354556</v>
      </c>
      <c r="AK9" s="137"/>
    </row>
    <row r="10" spans="1:36" s="15" customFormat="1" ht="27" customHeight="1">
      <c r="A10" s="136" t="s">
        <v>89</v>
      </c>
      <c r="B10" s="82">
        <v>65353588</v>
      </c>
      <c r="C10" s="88">
        <v>50110981</v>
      </c>
      <c r="D10" s="89">
        <v>15242607</v>
      </c>
      <c r="E10" s="81">
        <v>21856063</v>
      </c>
      <c r="F10" s="87">
        <v>0</v>
      </c>
      <c r="G10" s="81">
        <v>0</v>
      </c>
      <c r="H10" s="87">
        <v>0</v>
      </c>
      <c r="I10" s="87">
        <v>489505</v>
      </c>
      <c r="J10" s="87">
        <v>9377580</v>
      </c>
      <c r="K10" s="81">
        <v>9499245</v>
      </c>
      <c r="L10" s="87">
        <v>0</v>
      </c>
      <c r="M10" s="81">
        <v>0</v>
      </c>
      <c r="N10" s="87">
        <v>0</v>
      </c>
      <c r="O10" s="81">
        <v>0</v>
      </c>
      <c r="P10" s="87">
        <v>0</v>
      </c>
      <c r="Q10" s="89">
        <v>0</v>
      </c>
      <c r="R10" s="81">
        <v>12428071</v>
      </c>
      <c r="S10" s="81">
        <v>131089</v>
      </c>
      <c r="T10" s="87">
        <v>0</v>
      </c>
      <c r="U10" s="87">
        <v>1809874</v>
      </c>
      <c r="V10" s="87">
        <v>0</v>
      </c>
      <c r="W10" s="87">
        <v>0</v>
      </c>
      <c r="X10" s="81">
        <v>604506</v>
      </c>
      <c r="Y10" s="87">
        <v>0</v>
      </c>
      <c r="Z10" s="87">
        <v>0</v>
      </c>
      <c r="AA10" s="89">
        <v>0</v>
      </c>
      <c r="AB10" s="87">
        <v>1380189</v>
      </c>
      <c r="AC10" s="87">
        <v>5694248</v>
      </c>
      <c r="AD10" s="87">
        <v>267</v>
      </c>
      <c r="AE10" s="87">
        <v>0</v>
      </c>
      <c r="AF10" s="80">
        <v>0</v>
      </c>
      <c r="AG10" s="87">
        <v>0</v>
      </c>
      <c r="AH10" s="81">
        <v>0</v>
      </c>
      <c r="AI10" s="81">
        <v>1813884</v>
      </c>
      <c r="AJ10" s="81">
        <v>269067</v>
      </c>
    </row>
    <row r="11" spans="1:36" s="13" customFormat="1" ht="27" customHeight="1">
      <c r="A11" s="136" t="s">
        <v>100</v>
      </c>
      <c r="B11" s="82">
        <v>74051397</v>
      </c>
      <c r="C11" s="88">
        <v>57883952</v>
      </c>
      <c r="D11" s="89">
        <v>16167445</v>
      </c>
      <c r="E11" s="81">
        <v>27764478</v>
      </c>
      <c r="F11" s="87">
        <v>0</v>
      </c>
      <c r="G11" s="81">
        <v>0</v>
      </c>
      <c r="H11" s="87">
        <v>0</v>
      </c>
      <c r="I11" s="87">
        <v>510052</v>
      </c>
      <c r="J11" s="87">
        <v>10499320</v>
      </c>
      <c r="K11" s="87">
        <v>9647253</v>
      </c>
      <c r="L11" s="87">
        <v>0</v>
      </c>
      <c r="M11" s="81">
        <v>0</v>
      </c>
      <c r="N11" s="87">
        <v>0</v>
      </c>
      <c r="O11" s="81">
        <v>0</v>
      </c>
      <c r="P11" s="87">
        <v>0</v>
      </c>
      <c r="Q11" s="89">
        <v>0</v>
      </c>
      <c r="R11" s="81">
        <v>12837454</v>
      </c>
      <c r="S11" s="81">
        <v>761649</v>
      </c>
      <c r="T11" s="81">
        <v>0</v>
      </c>
      <c r="U11" s="81">
        <v>2294147</v>
      </c>
      <c r="V11" s="87">
        <v>0</v>
      </c>
      <c r="W11" s="87">
        <v>0</v>
      </c>
      <c r="X11" s="87">
        <v>0</v>
      </c>
      <c r="Y11" s="81">
        <v>0</v>
      </c>
      <c r="Z11" s="81">
        <v>0</v>
      </c>
      <c r="AA11" s="89">
        <v>0</v>
      </c>
      <c r="AB11" s="87">
        <v>1511720</v>
      </c>
      <c r="AC11" s="87">
        <v>6308790</v>
      </c>
      <c r="AD11" s="87">
        <v>128</v>
      </c>
      <c r="AE11" s="87">
        <v>0</v>
      </c>
      <c r="AF11" s="80">
        <v>0</v>
      </c>
      <c r="AG11" s="87">
        <v>0</v>
      </c>
      <c r="AH11" s="81">
        <v>0</v>
      </c>
      <c r="AI11" s="81">
        <v>1642211</v>
      </c>
      <c r="AJ11" s="81">
        <v>274195</v>
      </c>
    </row>
    <row r="12" spans="1:36" s="13" customFormat="1" ht="27" customHeight="1">
      <c r="A12" s="136" t="s">
        <v>101</v>
      </c>
      <c r="B12" s="81">
        <v>90414562</v>
      </c>
      <c r="C12" s="88">
        <v>72070537</v>
      </c>
      <c r="D12" s="89">
        <v>18344025</v>
      </c>
      <c r="E12" s="81">
        <v>37896840</v>
      </c>
      <c r="F12" s="87">
        <v>0</v>
      </c>
      <c r="G12" s="81">
        <v>0</v>
      </c>
      <c r="H12" s="87">
        <v>0</v>
      </c>
      <c r="I12" s="87">
        <v>788509</v>
      </c>
      <c r="J12" s="87">
        <v>13702613</v>
      </c>
      <c r="K12" s="87">
        <v>9092038</v>
      </c>
      <c r="L12" s="87">
        <v>0</v>
      </c>
      <c r="M12" s="81">
        <v>0</v>
      </c>
      <c r="N12" s="87">
        <v>0</v>
      </c>
      <c r="O12" s="81">
        <v>0</v>
      </c>
      <c r="P12" s="87">
        <v>0</v>
      </c>
      <c r="Q12" s="89">
        <v>0</v>
      </c>
      <c r="R12" s="82">
        <v>13418804</v>
      </c>
      <c r="S12" s="81">
        <v>1601157</v>
      </c>
      <c r="T12" s="81">
        <v>0</v>
      </c>
      <c r="U12" s="81">
        <v>3104868</v>
      </c>
      <c r="V12" s="87">
        <v>0</v>
      </c>
      <c r="W12" s="81">
        <v>0</v>
      </c>
      <c r="X12" s="81">
        <v>0</v>
      </c>
      <c r="Y12" s="87">
        <v>0</v>
      </c>
      <c r="Z12" s="87">
        <v>0</v>
      </c>
      <c r="AA12" s="89">
        <v>0</v>
      </c>
      <c r="AB12" s="87">
        <v>1725978</v>
      </c>
      <c r="AC12" s="87">
        <v>7169285</v>
      </c>
      <c r="AD12" s="87">
        <v>15</v>
      </c>
      <c r="AE12" s="87">
        <v>0</v>
      </c>
      <c r="AF12" s="80">
        <v>0</v>
      </c>
      <c r="AG12" s="87">
        <v>0</v>
      </c>
      <c r="AH12" s="81">
        <v>0</v>
      </c>
      <c r="AI12" s="81">
        <v>1695259</v>
      </c>
      <c r="AJ12" s="81">
        <v>219196</v>
      </c>
    </row>
    <row r="13" spans="1:36" s="15" customFormat="1" ht="27" customHeight="1">
      <c r="A13" s="136" t="s">
        <v>120</v>
      </c>
      <c r="B13" s="80">
        <v>84825604</v>
      </c>
      <c r="C13" s="80">
        <v>65673721</v>
      </c>
      <c r="D13" s="89">
        <v>19151883</v>
      </c>
      <c r="E13" s="81">
        <v>30353859</v>
      </c>
      <c r="F13" s="87">
        <v>0</v>
      </c>
      <c r="G13" s="81">
        <v>0</v>
      </c>
      <c r="H13" s="87">
        <v>0</v>
      </c>
      <c r="I13" s="87">
        <v>808195</v>
      </c>
      <c r="J13" s="87">
        <v>14724225</v>
      </c>
      <c r="K13" s="87">
        <v>8863017</v>
      </c>
      <c r="L13" s="87">
        <v>0</v>
      </c>
      <c r="M13" s="81">
        <v>0</v>
      </c>
      <c r="N13" s="87">
        <v>0</v>
      </c>
      <c r="O13" s="81">
        <v>0</v>
      </c>
      <c r="P13" s="87">
        <v>0</v>
      </c>
      <c r="Q13" s="89">
        <v>0</v>
      </c>
      <c r="R13" s="81">
        <v>14154630</v>
      </c>
      <c r="S13" s="81">
        <v>1948649</v>
      </c>
      <c r="T13" s="81">
        <v>0</v>
      </c>
      <c r="U13" s="81">
        <v>2753973</v>
      </c>
      <c r="V13" s="87">
        <v>0</v>
      </c>
      <c r="W13" s="81">
        <v>0</v>
      </c>
      <c r="X13" s="81">
        <v>4633</v>
      </c>
      <c r="Y13" s="87">
        <v>0</v>
      </c>
      <c r="Z13" s="87">
        <v>0</v>
      </c>
      <c r="AA13" s="89">
        <v>0</v>
      </c>
      <c r="AB13" s="87">
        <v>1761230</v>
      </c>
      <c r="AC13" s="87">
        <v>6659272</v>
      </c>
      <c r="AD13" s="87">
        <v>0</v>
      </c>
      <c r="AE13" s="87">
        <v>0</v>
      </c>
      <c r="AF13" s="80">
        <v>0</v>
      </c>
      <c r="AG13" s="87">
        <v>0</v>
      </c>
      <c r="AH13" s="81">
        <v>0</v>
      </c>
      <c r="AI13" s="81">
        <v>2503923</v>
      </c>
      <c r="AJ13" s="81">
        <v>289998</v>
      </c>
    </row>
    <row r="14" spans="1:36" s="15" customFormat="1" ht="27" customHeight="1">
      <c r="A14" s="155" t="s">
        <v>131</v>
      </c>
      <c r="B14" s="156">
        <v>87985275</v>
      </c>
      <c r="C14" s="156">
        <f>SUM(E14,F14,G14,H14,I14,J14,K14,AB14,AC14,AD14,AI14)</f>
        <v>68338178</v>
      </c>
      <c r="D14" s="157">
        <f>SUM(R14,S14,U14,AG14,AH14,AJ14,)</f>
        <v>19647098</v>
      </c>
      <c r="E14" s="153">
        <v>32233962</v>
      </c>
      <c r="F14" s="154">
        <v>0</v>
      </c>
      <c r="G14" s="153">
        <v>0</v>
      </c>
      <c r="H14" s="154">
        <v>0</v>
      </c>
      <c r="I14" s="154">
        <v>834360</v>
      </c>
      <c r="J14" s="154">
        <v>14951165</v>
      </c>
      <c r="K14" s="154">
        <v>9048144</v>
      </c>
      <c r="L14" s="154">
        <v>0</v>
      </c>
      <c r="M14" s="153">
        <v>0</v>
      </c>
      <c r="N14" s="154">
        <v>0</v>
      </c>
      <c r="O14" s="153">
        <v>0</v>
      </c>
      <c r="P14" s="154">
        <v>0</v>
      </c>
      <c r="Q14" s="157">
        <v>0</v>
      </c>
      <c r="R14" s="153">
        <v>14939710</v>
      </c>
      <c r="S14" s="153">
        <v>2024198</v>
      </c>
      <c r="T14" s="153">
        <v>0</v>
      </c>
      <c r="U14" s="153">
        <v>2404426</v>
      </c>
      <c r="V14" s="154">
        <v>0</v>
      </c>
      <c r="W14" s="153">
        <v>0</v>
      </c>
      <c r="X14" s="153">
        <v>0</v>
      </c>
      <c r="Y14" s="154">
        <v>0</v>
      </c>
      <c r="Z14" s="154">
        <v>0</v>
      </c>
      <c r="AA14" s="157">
        <v>0</v>
      </c>
      <c r="AB14" s="154">
        <v>1776159</v>
      </c>
      <c r="AC14" s="154">
        <v>6900882</v>
      </c>
      <c r="AD14" s="154">
        <v>0</v>
      </c>
      <c r="AE14" s="154">
        <v>0</v>
      </c>
      <c r="AF14" s="156">
        <v>0</v>
      </c>
      <c r="AG14" s="154">
        <v>0</v>
      </c>
      <c r="AH14" s="153">
        <v>0</v>
      </c>
      <c r="AI14" s="153">
        <v>2593506</v>
      </c>
      <c r="AJ14" s="153">
        <v>278764</v>
      </c>
    </row>
    <row r="15" spans="1:36" s="15" customFormat="1" ht="27" customHeight="1">
      <c r="A15" s="155" t="s">
        <v>216</v>
      </c>
      <c r="B15" s="156">
        <v>92690315</v>
      </c>
      <c r="C15" s="156">
        <v>71395406</v>
      </c>
      <c r="D15" s="157">
        <v>21294909</v>
      </c>
      <c r="E15" s="153">
        <v>32916155</v>
      </c>
      <c r="F15" s="154">
        <v>0</v>
      </c>
      <c r="G15" s="153">
        <v>0</v>
      </c>
      <c r="H15" s="154">
        <v>0</v>
      </c>
      <c r="I15" s="154">
        <v>829447</v>
      </c>
      <c r="J15" s="154">
        <v>17817944</v>
      </c>
      <c r="K15" s="154">
        <v>9054632</v>
      </c>
      <c r="L15" s="154">
        <v>0</v>
      </c>
      <c r="M15" s="153">
        <v>0</v>
      </c>
      <c r="N15" s="154">
        <v>0</v>
      </c>
      <c r="O15" s="153">
        <v>0</v>
      </c>
      <c r="P15" s="154">
        <v>0</v>
      </c>
      <c r="Q15" s="157">
        <v>0</v>
      </c>
      <c r="R15" s="153">
        <v>16174416</v>
      </c>
      <c r="S15" s="153">
        <v>2190025</v>
      </c>
      <c r="T15" s="153">
        <v>0</v>
      </c>
      <c r="U15" s="153">
        <v>2587765</v>
      </c>
      <c r="V15" s="154">
        <v>0</v>
      </c>
      <c r="W15" s="153">
        <v>0</v>
      </c>
      <c r="X15" s="153">
        <v>0</v>
      </c>
      <c r="Y15" s="154">
        <v>0</v>
      </c>
      <c r="Z15" s="154">
        <v>0</v>
      </c>
      <c r="AA15" s="157">
        <v>0</v>
      </c>
      <c r="AB15" s="154">
        <v>1915346</v>
      </c>
      <c r="AC15" s="154">
        <v>7066915</v>
      </c>
      <c r="AD15" s="154">
        <v>0</v>
      </c>
      <c r="AE15" s="154">
        <v>0</v>
      </c>
      <c r="AF15" s="156">
        <v>0</v>
      </c>
      <c r="AG15" s="154">
        <v>0</v>
      </c>
      <c r="AH15" s="153">
        <v>0</v>
      </c>
      <c r="AI15" s="153">
        <v>1794967</v>
      </c>
      <c r="AJ15" s="153">
        <v>342703</v>
      </c>
    </row>
    <row r="16" spans="1:36" s="15" customFormat="1" ht="27" customHeight="1">
      <c r="A16" s="204" t="s">
        <v>332</v>
      </c>
      <c r="B16" s="205">
        <v>101535353</v>
      </c>
      <c r="C16" s="205">
        <v>78415851</v>
      </c>
      <c r="D16" s="206">
        <v>23119502</v>
      </c>
      <c r="E16" s="207">
        <v>38516740</v>
      </c>
      <c r="F16" s="208">
        <v>0</v>
      </c>
      <c r="G16" s="207">
        <v>0</v>
      </c>
      <c r="H16" s="208">
        <v>0</v>
      </c>
      <c r="I16" s="208">
        <v>815981</v>
      </c>
      <c r="J16" s="208">
        <v>17996870</v>
      </c>
      <c r="K16" s="208">
        <v>9027314</v>
      </c>
      <c r="L16" s="208">
        <v>0</v>
      </c>
      <c r="M16" s="207">
        <v>0</v>
      </c>
      <c r="N16" s="208">
        <v>0</v>
      </c>
      <c r="O16" s="207">
        <v>0</v>
      </c>
      <c r="P16" s="208">
        <v>0</v>
      </c>
      <c r="Q16" s="206">
        <v>0</v>
      </c>
      <c r="R16" s="207">
        <v>17367011</v>
      </c>
      <c r="S16" s="207">
        <v>2484908</v>
      </c>
      <c r="T16" s="207">
        <v>0</v>
      </c>
      <c r="U16" s="207">
        <v>3016075</v>
      </c>
      <c r="V16" s="208">
        <v>0</v>
      </c>
      <c r="W16" s="207">
        <v>0</v>
      </c>
      <c r="X16" s="207">
        <v>0</v>
      </c>
      <c r="Y16" s="208">
        <v>0</v>
      </c>
      <c r="Z16" s="208">
        <v>0</v>
      </c>
      <c r="AA16" s="206">
        <v>0</v>
      </c>
      <c r="AB16" s="208">
        <v>2025409</v>
      </c>
      <c r="AC16" s="208">
        <v>7795330</v>
      </c>
      <c r="AD16" s="208">
        <v>0</v>
      </c>
      <c r="AE16" s="208">
        <v>0</v>
      </c>
      <c r="AF16" s="205">
        <v>0</v>
      </c>
      <c r="AG16" s="208">
        <v>0</v>
      </c>
      <c r="AH16" s="207">
        <v>0</v>
      </c>
      <c r="AI16" s="207">
        <v>2238207</v>
      </c>
      <c r="AJ16" s="207">
        <v>251508</v>
      </c>
    </row>
    <row r="17" spans="1:24" s="16" customFormat="1" ht="16.5" customHeight="1">
      <c r="A17" s="303" t="s">
        <v>190</v>
      </c>
      <c r="B17" s="303"/>
      <c r="C17" s="303"/>
      <c r="D17" s="167"/>
      <c r="O17" s="9"/>
      <c r="P17" s="9"/>
      <c r="Q17" s="9"/>
      <c r="R17" s="9"/>
      <c r="S17" s="9"/>
      <c r="X17" s="138"/>
    </row>
    <row r="18" spans="1:19" ht="66.75" customHeight="1">
      <c r="A18" s="300" t="s">
        <v>191</v>
      </c>
      <c r="B18" s="300"/>
      <c r="C18" s="300"/>
      <c r="D18" s="300"/>
      <c r="O18" s="9"/>
      <c r="P18" s="9"/>
      <c r="Q18" s="9"/>
      <c r="R18" s="9"/>
      <c r="S18" s="9"/>
    </row>
    <row r="19" spans="1:19" ht="13.5">
      <c r="A19" s="13" t="s">
        <v>192</v>
      </c>
      <c r="B19" s="152"/>
      <c r="C19" s="152"/>
      <c r="D19" s="152"/>
      <c r="O19" s="9"/>
      <c r="P19" s="9"/>
      <c r="Q19" s="9"/>
      <c r="R19" s="9"/>
      <c r="S19" s="9"/>
    </row>
  </sheetData>
  <sheetProtection/>
  <mergeCells count="16">
    <mergeCell ref="A18:D18"/>
    <mergeCell ref="A2:D2"/>
    <mergeCell ref="A5:A7"/>
    <mergeCell ref="B5:B7"/>
    <mergeCell ref="AB5:AH5"/>
    <mergeCell ref="A17:C17"/>
    <mergeCell ref="AI5:AJ5"/>
    <mergeCell ref="C6:C7"/>
    <mergeCell ref="D6:D7"/>
    <mergeCell ref="E6:Q6"/>
    <mergeCell ref="R6:AA6"/>
    <mergeCell ref="AB6:AF6"/>
    <mergeCell ref="AG6:AH6"/>
    <mergeCell ref="E5:AA5"/>
    <mergeCell ref="AI6:AI7"/>
    <mergeCell ref="AJ6:AJ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9"/>
  <sheetViews>
    <sheetView zoomScalePageLayoutView="0" workbookViewId="0" topLeftCell="A1">
      <selection activeCell="A18" sqref="A18"/>
    </sheetView>
  </sheetViews>
  <sheetFormatPr defaultColWidth="8.88671875" defaultRowHeight="13.5"/>
  <cols>
    <col min="1" max="1" width="8.6640625" style="122" customWidth="1"/>
    <col min="2" max="2" width="13.4453125" style="122" customWidth="1"/>
    <col min="3" max="3" width="13.3359375" style="122" customWidth="1"/>
    <col min="4" max="4" width="11.99609375" style="122" customWidth="1"/>
    <col min="5" max="13" width="11.21484375" style="122" customWidth="1"/>
    <col min="14" max="16384" width="8.88671875" style="122" customWidth="1"/>
  </cols>
  <sheetData>
    <row r="1" ht="16.5" customHeight="1"/>
    <row r="2" spans="1:4" s="1" customFormat="1" ht="18.75">
      <c r="A2" s="308" t="s">
        <v>78</v>
      </c>
      <c r="B2" s="308"/>
      <c r="C2" s="308"/>
      <c r="D2" s="308"/>
    </row>
    <row r="3" ht="15" customHeight="1"/>
    <row r="4" s="13" customFormat="1" ht="20.25" customHeight="1">
      <c r="A4" s="17" t="s">
        <v>189</v>
      </c>
    </row>
    <row r="5" spans="1:13" s="13" customFormat="1" ht="19.5" customHeight="1">
      <c r="A5" s="309" t="s">
        <v>326</v>
      </c>
      <c r="B5" s="305" t="s">
        <v>2</v>
      </c>
      <c r="C5" s="305"/>
      <c r="D5" s="306"/>
      <c r="E5" s="305" t="s">
        <v>3</v>
      </c>
      <c r="F5" s="305"/>
      <c r="G5" s="305"/>
      <c r="H5" s="305" t="s">
        <v>4</v>
      </c>
      <c r="I5" s="305"/>
      <c r="J5" s="305"/>
      <c r="K5" s="304" t="s">
        <v>5</v>
      </c>
      <c r="L5" s="305"/>
      <c r="M5" s="306"/>
    </row>
    <row r="6" spans="1:13" s="13" customFormat="1" ht="19.5" customHeight="1">
      <c r="A6" s="309"/>
      <c r="B6" s="14" t="s">
        <v>1</v>
      </c>
      <c r="C6" s="14" t="s">
        <v>6</v>
      </c>
      <c r="D6" s="12" t="s">
        <v>7</v>
      </c>
      <c r="E6" s="14" t="s">
        <v>1</v>
      </c>
      <c r="F6" s="14" t="s">
        <v>6</v>
      </c>
      <c r="G6" s="14" t="s">
        <v>7</v>
      </c>
      <c r="H6" s="14" t="s">
        <v>1</v>
      </c>
      <c r="I6" s="14" t="s">
        <v>6</v>
      </c>
      <c r="J6" s="14" t="s">
        <v>7</v>
      </c>
      <c r="K6" s="11" t="s">
        <v>1</v>
      </c>
      <c r="L6" s="14" t="s">
        <v>6</v>
      </c>
      <c r="M6" s="12" t="s">
        <v>7</v>
      </c>
    </row>
    <row r="7" spans="1:46" s="15" customFormat="1" ht="27" customHeight="1">
      <c r="A7" s="78" t="s">
        <v>87</v>
      </c>
      <c r="B7" s="81">
        <v>194357395</v>
      </c>
      <c r="C7" s="81">
        <v>186261695</v>
      </c>
      <c r="D7" s="80">
        <v>8095700</v>
      </c>
      <c r="E7" s="81">
        <v>197277956</v>
      </c>
      <c r="F7" s="81">
        <v>189035959</v>
      </c>
      <c r="G7" s="80">
        <v>8241996</v>
      </c>
      <c r="H7" s="82">
        <v>170765802</v>
      </c>
      <c r="I7" s="81">
        <v>166228499</v>
      </c>
      <c r="J7" s="80">
        <v>4537302</v>
      </c>
      <c r="K7" s="81">
        <v>26512154</v>
      </c>
      <c r="L7" s="81">
        <v>22807460</v>
      </c>
      <c r="M7" s="81">
        <v>3704694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s="15" customFormat="1" ht="27" customHeight="1">
      <c r="A8" s="78" t="s">
        <v>88</v>
      </c>
      <c r="B8" s="81">
        <v>200800918</v>
      </c>
      <c r="C8" s="81">
        <v>194365558</v>
      </c>
      <c r="D8" s="80">
        <v>6435360</v>
      </c>
      <c r="E8" s="81">
        <v>204558404</v>
      </c>
      <c r="F8" s="81">
        <v>197969382</v>
      </c>
      <c r="G8" s="80">
        <v>6589022</v>
      </c>
      <c r="H8" s="82">
        <v>180142703</v>
      </c>
      <c r="I8" s="81">
        <v>176813388</v>
      </c>
      <c r="J8" s="80">
        <v>3329315</v>
      </c>
      <c r="K8" s="81">
        <v>24415701</v>
      </c>
      <c r="L8" s="81">
        <v>21155994</v>
      </c>
      <c r="M8" s="81">
        <v>3259707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s="15" customFormat="1" ht="27" customHeight="1">
      <c r="A9" s="78" t="s">
        <v>89</v>
      </c>
      <c r="B9" s="81">
        <v>212497421</v>
      </c>
      <c r="C9" s="81">
        <v>205364121</v>
      </c>
      <c r="D9" s="80">
        <v>7133300</v>
      </c>
      <c r="E9" s="81">
        <v>217228184</v>
      </c>
      <c r="F9" s="81">
        <v>209958929</v>
      </c>
      <c r="G9" s="80">
        <v>7269255</v>
      </c>
      <c r="H9" s="82">
        <v>192064932</v>
      </c>
      <c r="I9" s="81">
        <v>187266922</v>
      </c>
      <c r="J9" s="80">
        <v>4798010</v>
      </c>
      <c r="K9" s="81">
        <v>25163252</v>
      </c>
      <c r="L9" s="81">
        <v>22692007</v>
      </c>
      <c r="M9" s="81">
        <v>2471245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6" s="15" customFormat="1" ht="27" customHeight="1">
      <c r="A10" s="78" t="s">
        <v>100</v>
      </c>
      <c r="B10" s="81">
        <v>238363399</v>
      </c>
      <c r="C10" s="81">
        <v>233904462</v>
      </c>
      <c r="D10" s="80">
        <v>4458937</v>
      </c>
      <c r="E10" s="81">
        <v>250364918</v>
      </c>
      <c r="F10" s="81">
        <v>245783947</v>
      </c>
      <c r="G10" s="80">
        <v>4580971</v>
      </c>
      <c r="H10" s="81">
        <v>213266061</v>
      </c>
      <c r="I10" s="81">
        <v>210020163</v>
      </c>
      <c r="J10" s="80">
        <v>3245898</v>
      </c>
      <c r="K10" s="81">
        <v>37098857</v>
      </c>
      <c r="L10" s="81">
        <v>35763784</v>
      </c>
      <c r="M10" s="81">
        <v>1335073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s="15" customFormat="1" ht="27" customHeight="1">
      <c r="A11" s="125" t="s">
        <v>101</v>
      </c>
      <c r="B11" s="82">
        <v>288790009</v>
      </c>
      <c r="C11" s="81">
        <v>284477592</v>
      </c>
      <c r="D11" s="81">
        <v>4312417</v>
      </c>
      <c r="E11" s="82">
        <v>300215517</v>
      </c>
      <c r="F11" s="81">
        <v>295705049</v>
      </c>
      <c r="G11" s="81">
        <v>4510468</v>
      </c>
      <c r="H11" s="82">
        <v>240876531</v>
      </c>
      <c r="I11" s="81">
        <v>237854176</v>
      </c>
      <c r="J11" s="81">
        <v>3022355</v>
      </c>
      <c r="K11" s="82">
        <v>59338986</v>
      </c>
      <c r="L11" s="81">
        <v>57850873</v>
      </c>
      <c r="M11" s="81">
        <v>1488113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s="15" customFormat="1" ht="27" customHeight="1">
      <c r="A12" s="78" t="s">
        <v>120</v>
      </c>
      <c r="B12" s="81">
        <v>335858059</v>
      </c>
      <c r="C12" s="81">
        <v>330949013</v>
      </c>
      <c r="D12" s="80">
        <v>4909046</v>
      </c>
      <c r="E12" s="81">
        <v>354001355</v>
      </c>
      <c r="F12" s="81">
        <v>348825027</v>
      </c>
      <c r="G12" s="80">
        <v>5176328</v>
      </c>
      <c r="H12" s="81">
        <v>271723581</v>
      </c>
      <c r="I12" s="81">
        <v>268310448</v>
      </c>
      <c r="J12" s="80">
        <v>3413133</v>
      </c>
      <c r="K12" s="81">
        <v>82277773</v>
      </c>
      <c r="L12" s="81">
        <v>80514578</v>
      </c>
      <c r="M12" s="81">
        <v>1763195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15" customFormat="1" ht="27" customHeight="1">
      <c r="A13" s="78" t="s">
        <v>175</v>
      </c>
      <c r="B13" s="160">
        <f>SUM(C13:D13)</f>
        <v>364141033</v>
      </c>
      <c r="C13" s="159">
        <v>359128252</v>
      </c>
      <c r="D13" s="161">
        <v>5012781</v>
      </c>
      <c r="E13" s="159">
        <f>SUM(F13:G13)</f>
        <v>370395667</v>
      </c>
      <c r="F13" s="159">
        <v>364121327</v>
      </c>
      <c r="G13" s="161">
        <v>6274340</v>
      </c>
      <c r="H13" s="158">
        <f>SUM(I13:J13)</f>
        <v>309011177</v>
      </c>
      <c r="I13" s="159">
        <v>305871854</v>
      </c>
      <c r="J13" s="161">
        <v>3139323</v>
      </c>
      <c r="K13" s="158">
        <f>SUM(L13:M13)</f>
        <v>61384490</v>
      </c>
      <c r="L13" s="158">
        <v>58249473</v>
      </c>
      <c r="M13" s="158">
        <v>3135017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s="15" customFormat="1" ht="27" customHeight="1">
      <c r="A14" s="78" t="s">
        <v>216</v>
      </c>
      <c r="B14" s="160">
        <v>358134755</v>
      </c>
      <c r="C14" s="159">
        <v>350802588</v>
      </c>
      <c r="D14" s="161">
        <v>7332167</v>
      </c>
      <c r="E14" s="159">
        <v>368902638</v>
      </c>
      <c r="F14" s="159">
        <v>361440473</v>
      </c>
      <c r="G14" s="161">
        <v>7462165</v>
      </c>
      <c r="H14" s="158">
        <v>308888605</v>
      </c>
      <c r="I14" s="159">
        <v>304384510</v>
      </c>
      <c r="J14" s="161">
        <v>4504095</v>
      </c>
      <c r="K14" s="158">
        <v>60014033</v>
      </c>
      <c r="L14" s="158">
        <v>57055963</v>
      </c>
      <c r="M14" s="158">
        <v>2958070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s="15" customFormat="1" ht="27" customHeight="1">
      <c r="A15" s="241" t="s">
        <v>332</v>
      </c>
      <c r="B15" s="242">
        <v>408655738</v>
      </c>
      <c r="C15" s="243">
        <v>402817738</v>
      </c>
      <c r="D15" s="244">
        <v>5838000</v>
      </c>
      <c r="E15" s="243">
        <v>421118010</v>
      </c>
      <c r="F15" s="243">
        <v>415029592</v>
      </c>
      <c r="G15" s="244">
        <v>6088418</v>
      </c>
      <c r="H15" s="245">
        <v>346575782</v>
      </c>
      <c r="I15" s="243">
        <v>345179938</v>
      </c>
      <c r="J15" s="244">
        <v>1395844</v>
      </c>
      <c r="K15" s="245">
        <v>74542228</v>
      </c>
      <c r="L15" s="245">
        <v>69849654</v>
      </c>
      <c r="M15" s="245">
        <v>4692574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s="3" customFormat="1" ht="19.5" customHeight="1">
      <c r="A16" s="2" t="s">
        <v>193</v>
      </c>
      <c r="B16" s="27"/>
      <c r="C16" s="27"/>
      <c r="D16" s="27"/>
      <c r="E16" s="27"/>
      <c r="F16" s="27"/>
      <c r="G16" s="27"/>
      <c r="H16" s="27"/>
      <c r="I16" s="27"/>
      <c r="J16" s="27"/>
      <c r="K16" s="31"/>
      <c r="L16" s="3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s="152" customFormat="1" ht="15" customHeight="1">
      <c r="A17" s="307" t="s">
        <v>194</v>
      </c>
      <c r="B17" s="307"/>
      <c r="C17" s="307"/>
      <c r="D17" s="168"/>
      <c r="E17" s="5"/>
      <c r="F17" s="5"/>
      <c r="G17" s="5"/>
      <c r="H17" s="168" t="s">
        <v>0</v>
      </c>
      <c r="I17" s="5"/>
      <c r="J17" s="169"/>
      <c r="K17" s="168" t="s">
        <v>0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</row>
    <row r="18" spans="1:46" ht="13.5">
      <c r="A18" s="140" t="s">
        <v>0</v>
      </c>
      <c r="B18" s="123"/>
      <c r="C18" s="123"/>
      <c r="D18" s="123"/>
      <c r="E18" s="123"/>
      <c r="F18" s="139" t="s">
        <v>0</v>
      </c>
      <c r="G18" s="123"/>
      <c r="H18" s="123"/>
      <c r="I18" s="5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</row>
    <row r="19" spans="2:13" ht="13.5">
      <c r="B19" s="37"/>
      <c r="C19" s="9"/>
      <c r="D19" s="9"/>
      <c r="H19" s="37"/>
      <c r="I19" s="9"/>
      <c r="J19" s="9"/>
      <c r="K19" s="37"/>
      <c r="L19" s="37"/>
      <c r="M19" s="37"/>
    </row>
  </sheetData>
  <sheetProtection/>
  <mergeCells count="7">
    <mergeCell ref="K5:M5"/>
    <mergeCell ref="A17:C17"/>
    <mergeCell ref="A2:D2"/>
    <mergeCell ref="A5:A6"/>
    <mergeCell ref="B5:D5"/>
    <mergeCell ref="E5:G5"/>
    <mergeCell ref="H5:J5"/>
  </mergeCells>
  <printOptions/>
  <pageMargins left="0.29" right="0.15748031496062992" top="0.7086614173228347" bottom="0.7480314960629921" header="0.5118110236220472" footer="0.5118110236220472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L71"/>
  <sheetViews>
    <sheetView zoomScalePageLayoutView="0" workbookViewId="0" topLeftCell="A1">
      <pane xSplit="1" ySplit="7" topLeftCell="B8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B22" sqref="B22"/>
    </sheetView>
  </sheetViews>
  <sheetFormatPr defaultColWidth="8.88671875" defaultRowHeight="13.5"/>
  <cols>
    <col min="1" max="1" width="9.4453125" style="8" customWidth="1"/>
    <col min="2" max="2" width="11.21484375" style="8" bestFit="1" customWidth="1"/>
    <col min="3" max="4" width="8.4453125" style="8" bestFit="1" customWidth="1"/>
    <col min="5" max="5" width="9.3359375" style="8" customWidth="1"/>
    <col min="6" max="6" width="9.3359375" style="8" bestFit="1" customWidth="1"/>
    <col min="7" max="8" width="7.5546875" style="8" bestFit="1" customWidth="1"/>
    <col min="9" max="9" width="9.3359375" style="8" customWidth="1"/>
    <col min="10" max="10" width="10.6640625" style="8" customWidth="1"/>
    <col min="11" max="11" width="7.5546875" style="8" bestFit="1" customWidth="1"/>
    <col min="12" max="12" width="8.4453125" style="8" bestFit="1" customWidth="1"/>
    <col min="13" max="13" width="9.3359375" style="8" bestFit="1" customWidth="1"/>
    <col min="14" max="14" width="8.4453125" style="8" bestFit="1" customWidth="1"/>
    <col min="15" max="15" width="7.5546875" style="8" bestFit="1" customWidth="1"/>
    <col min="16" max="16" width="9.3359375" style="26" bestFit="1" customWidth="1"/>
    <col min="17" max="20" width="9.3359375" style="8" bestFit="1" customWidth="1"/>
    <col min="21" max="21" width="8.4453125" style="8" bestFit="1" customWidth="1"/>
    <col min="22" max="22" width="11.21484375" style="8" bestFit="1" customWidth="1"/>
    <col min="23" max="23" width="9.3359375" style="8" bestFit="1" customWidth="1"/>
    <col min="24" max="26" width="8.4453125" style="8" bestFit="1" customWidth="1"/>
    <col min="27" max="28" width="6.6640625" style="8" bestFit="1" customWidth="1"/>
    <col min="29" max="29" width="8.4453125" style="8" bestFit="1" customWidth="1"/>
    <col min="30" max="30" width="7.77734375" style="8" customWidth="1"/>
    <col min="31" max="31" width="8.4453125" style="8" bestFit="1" customWidth="1"/>
    <col min="32" max="32" width="6.6640625" style="8" bestFit="1" customWidth="1"/>
    <col min="33" max="16384" width="8.88671875" style="8" customWidth="1"/>
  </cols>
  <sheetData>
    <row r="1" ht="19.5" customHeight="1"/>
    <row r="2" spans="1:16" ht="24.75" customHeight="1">
      <c r="A2" s="316" t="s">
        <v>77</v>
      </c>
      <c r="B2" s="316"/>
      <c r="C2" s="316"/>
      <c r="D2" s="316"/>
      <c r="E2" s="40"/>
      <c r="F2" s="40"/>
      <c r="G2" s="24"/>
      <c r="H2" s="24"/>
      <c r="I2" s="24"/>
      <c r="J2" s="24"/>
      <c r="K2" s="24"/>
      <c r="L2" s="24"/>
      <c r="M2" s="24"/>
      <c r="N2" s="24"/>
      <c r="P2" s="25"/>
    </row>
    <row r="3" spans="1:16" ht="14.25" customHeight="1">
      <c r="A3" s="40"/>
      <c r="B3" s="40"/>
      <c r="C3" s="40"/>
      <c r="D3" s="40"/>
      <c r="E3" s="40"/>
      <c r="F3" s="40"/>
      <c r="G3" s="24"/>
      <c r="H3" s="24"/>
      <c r="I3" s="24"/>
      <c r="J3" s="24"/>
      <c r="K3" s="24"/>
      <c r="L3" s="24"/>
      <c r="M3" s="24"/>
      <c r="N3" s="24"/>
      <c r="P3" s="25"/>
    </row>
    <row r="4" ht="21.75" customHeight="1">
      <c r="A4" s="3" t="s">
        <v>195</v>
      </c>
    </row>
    <row r="5" spans="1:32" s="3" customFormat="1" ht="20.25" customHeight="1">
      <c r="A5" s="317" t="s">
        <v>326</v>
      </c>
      <c r="B5" s="318" t="s">
        <v>38</v>
      </c>
      <c r="C5" s="321" t="s">
        <v>39</v>
      </c>
      <c r="D5" s="315"/>
      <c r="E5" s="92" t="s">
        <v>26</v>
      </c>
      <c r="F5" s="96"/>
      <c r="G5" s="91"/>
      <c r="H5" s="91"/>
      <c r="I5" s="91"/>
      <c r="J5" s="91"/>
      <c r="K5" s="91"/>
      <c r="L5" s="91"/>
      <c r="M5" s="91"/>
      <c r="N5" s="91"/>
      <c r="O5" s="91"/>
      <c r="P5" s="97"/>
      <c r="Q5" s="91"/>
      <c r="R5" s="91"/>
      <c r="S5" s="91"/>
      <c r="T5" s="92"/>
      <c r="U5" s="321" t="s">
        <v>321</v>
      </c>
      <c r="V5" s="321" t="s">
        <v>96</v>
      </c>
      <c r="W5" s="321" t="s">
        <v>97</v>
      </c>
      <c r="X5" s="314" t="s">
        <v>98</v>
      </c>
      <c r="Y5" s="314" t="s">
        <v>108</v>
      </c>
      <c r="Z5" s="315"/>
      <c r="AA5" s="315"/>
      <c r="AB5" s="315"/>
      <c r="AC5" s="315"/>
      <c r="AD5" s="315"/>
      <c r="AE5" s="315"/>
      <c r="AF5" s="315"/>
    </row>
    <row r="6" spans="1:32" s="3" customFormat="1" ht="19.5" customHeight="1">
      <c r="A6" s="317"/>
      <c r="B6" s="319"/>
      <c r="C6" s="322"/>
      <c r="D6" s="323"/>
      <c r="E6" s="328" t="s">
        <v>40</v>
      </c>
      <c r="F6" s="329"/>
      <c r="G6" s="329"/>
      <c r="H6" s="329"/>
      <c r="I6" s="329"/>
      <c r="J6" s="329"/>
      <c r="K6" s="330"/>
      <c r="L6" s="328" t="s">
        <v>31</v>
      </c>
      <c r="M6" s="329"/>
      <c r="N6" s="329"/>
      <c r="O6" s="329"/>
      <c r="P6" s="329"/>
      <c r="Q6" s="329"/>
      <c r="R6" s="329"/>
      <c r="S6" s="329"/>
      <c r="T6" s="330"/>
      <c r="U6" s="322"/>
      <c r="V6" s="322"/>
      <c r="W6" s="322"/>
      <c r="X6" s="325"/>
      <c r="Y6" s="98"/>
      <c r="Z6" s="311" t="s">
        <v>322</v>
      </c>
      <c r="AA6" s="312"/>
      <c r="AB6" s="312"/>
      <c r="AC6" s="313"/>
      <c r="AD6" s="311" t="s">
        <v>323</v>
      </c>
      <c r="AE6" s="312"/>
      <c r="AF6" s="312"/>
    </row>
    <row r="7" spans="1:32" s="3" customFormat="1" ht="42" customHeight="1">
      <c r="A7" s="317"/>
      <c r="B7" s="320"/>
      <c r="C7" s="322"/>
      <c r="D7" s="324"/>
      <c r="E7" s="93"/>
      <c r="F7" s="105" t="s">
        <v>123</v>
      </c>
      <c r="G7" s="105" t="s">
        <v>124</v>
      </c>
      <c r="H7" s="105" t="s">
        <v>125</v>
      </c>
      <c r="I7" s="105" t="s">
        <v>126</v>
      </c>
      <c r="J7" s="105" t="s">
        <v>127</v>
      </c>
      <c r="K7" s="105" t="s">
        <v>128</v>
      </c>
      <c r="L7" s="93"/>
      <c r="M7" s="105" t="s">
        <v>129</v>
      </c>
      <c r="N7" s="94" t="s">
        <v>41</v>
      </c>
      <c r="O7" s="90" t="s">
        <v>316</v>
      </c>
      <c r="P7" s="95" t="s">
        <v>317</v>
      </c>
      <c r="Q7" s="90" t="s">
        <v>318</v>
      </c>
      <c r="R7" s="90" t="s">
        <v>107</v>
      </c>
      <c r="S7" s="90" t="s">
        <v>319</v>
      </c>
      <c r="T7" s="90" t="s">
        <v>320</v>
      </c>
      <c r="U7" s="322"/>
      <c r="V7" s="322"/>
      <c r="W7" s="322"/>
      <c r="X7" s="326"/>
      <c r="Y7" s="99"/>
      <c r="Z7" s="104"/>
      <c r="AA7" s="105" t="s">
        <v>109</v>
      </c>
      <c r="AB7" s="106" t="s">
        <v>121</v>
      </c>
      <c r="AC7" s="107" t="s">
        <v>110</v>
      </c>
      <c r="AD7" s="108"/>
      <c r="AE7" s="105" t="s">
        <v>111</v>
      </c>
      <c r="AF7" s="109" t="s">
        <v>112</v>
      </c>
    </row>
    <row r="8" spans="1:90" s="50" customFormat="1" ht="26.25" customHeight="1">
      <c r="A8" s="141" t="s">
        <v>87</v>
      </c>
      <c r="B8" s="33">
        <v>174100</v>
      </c>
      <c r="C8" s="33">
        <v>13805</v>
      </c>
      <c r="D8" s="33">
        <v>22225</v>
      </c>
      <c r="E8" s="33">
        <v>5135</v>
      </c>
      <c r="F8" s="33">
        <v>69</v>
      </c>
      <c r="G8" s="33">
        <v>476</v>
      </c>
      <c r="H8" s="33">
        <v>2334</v>
      </c>
      <c r="I8" s="33">
        <v>10</v>
      </c>
      <c r="J8" s="33">
        <v>1797</v>
      </c>
      <c r="K8" s="76">
        <v>449</v>
      </c>
      <c r="L8" s="33">
        <v>17090</v>
      </c>
      <c r="M8" s="33">
        <v>77</v>
      </c>
      <c r="N8" s="33">
        <v>9727</v>
      </c>
      <c r="O8" s="33">
        <v>1500</v>
      </c>
      <c r="P8" s="33">
        <v>3688</v>
      </c>
      <c r="Q8" s="33">
        <v>1305</v>
      </c>
      <c r="R8" s="33">
        <v>0</v>
      </c>
      <c r="S8" s="33">
        <v>605</v>
      </c>
      <c r="T8" s="76">
        <v>188</v>
      </c>
      <c r="U8" s="33">
        <v>7244</v>
      </c>
      <c r="V8" s="33">
        <v>35064</v>
      </c>
      <c r="W8" s="33">
        <v>95762</v>
      </c>
      <c r="X8" s="76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</row>
    <row r="9" spans="1:90" s="50" customFormat="1" ht="26.25" customHeight="1">
      <c r="A9" s="141" t="s">
        <v>88</v>
      </c>
      <c r="B9" s="33">
        <v>181300</v>
      </c>
      <c r="C9" s="33">
        <v>14572</v>
      </c>
      <c r="D9" s="33">
        <v>17763</v>
      </c>
      <c r="E9" s="33">
        <v>5408</v>
      </c>
      <c r="F9" s="33">
        <v>73</v>
      </c>
      <c r="G9" s="33">
        <v>407</v>
      </c>
      <c r="H9" s="33">
        <v>2248</v>
      </c>
      <c r="I9" s="33">
        <v>15</v>
      </c>
      <c r="J9" s="33">
        <v>2116</v>
      </c>
      <c r="K9" s="76">
        <v>549</v>
      </c>
      <c r="L9" s="33">
        <v>12355</v>
      </c>
      <c r="M9" s="33">
        <v>75</v>
      </c>
      <c r="N9" s="33">
        <v>7211</v>
      </c>
      <c r="O9" s="33">
        <v>0</v>
      </c>
      <c r="P9" s="33">
        <v>2529</v>
      </c>
      <c r="Q9" s="33">
        <v>1178</v>
      </c>
      <c r="R9" s="33">
        <v>0</v>
      </c>
      <c r="S9" s="33">
        <v>1090</v>
      </c>
      <c r="T9" s="76">
        <v>272</v>
      </c>
      <c r="U9" s="33">
        <v>6052</v>
      </c>
      <c r="V9" s="33">
        <v>38401</v>
      </c>
      <c r="W9" s="33">
        <v>104512</v>
      </c>
      <c r="X9" s="76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</row>
    <row r="10" spans="1:90" s="50" customFormat="1" ht="26.25" customHeight="1">
      <c r="A10" s="141" t="s">
        <v>89</v>
      </c>
      <c r="B10" s="67">
        <v>200700</v>
      </c>
      <c r="C10" s="33">
        <v>14628</v>
      </c>
      <c r="D10" s="33">
        <v>24541</v>
      </c>
      <c r="E10" s="33">
        <v>5454</v>
      </c>
      <c r="F10" s="33">
        <v>55</v>
      </c>
      <c r="G10" s="33">
        <v>446</v>
      </c>
      <c r="H10" s="33">
        <v>2214</v>
      </c>
      <c r="I10" s="33">
        <v>15</v>
      </c>
      <c r="J10" s="33">
        <v>2170</v>
      </c>
      <c r="K10" s="76">
        <v>554</v>
      </c>
      <c r="L10" s="33">
        <v>19087</v>
      </c>
      <c r="M10" s="33">
        <v>152</v>
      </c>
      <c r="N10" s="33">
        <v>13735</v>
      </c>
      <c r="O10" s="33">
        <v>300</v>
      </c>
      <c r="P10" s="33">
        <v>2754</v>
      </c>
      <c r="Q10" s="33">
        <v>850</v>
      </c>
      <c r="R10" s="33">
        <v>0</v>
      </c>
      <c r="S10" s="33">
        <v>858</v>
      </c>
      <c r="T10" s="76">
        <v>438</v>
      </c>
      <c r="U10" s="33">
        <v>5929</v>
      </c>
      <c r="V10" s="33">
        <v>39060</v>
      </c>
      <c r="W10" s="33">
        <v>116542</v>
      </c>
      <c r="X10" s="76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</row>
    <row r="11" spans="1:90" s="3" customFormat="1" ht="26.25" customHeight="1">
      <c r="A11" s="141" t="s">
        <v>100</v>
      </c>
      <c r="B11" s="67">
        <v>229000</v>
      </c>
      <c r="C11" s="33">
        <v>15133</v>
      </c>
      <c r="D11" s="33">
        <v>7621</v>
      </c>
      <c r="E11" s="33">
        <v>5259</v>
      </c>
      <c r="F11" s="33">
        <v>28</v>
      </c>
      <c r="G11" s="33">
        <v>399</v>
      </c>
      <c r="H11" s="33">
        <v>2305</v>
      </c>
      <c r="I11" s="33">
        <v>17</v>
      </c>
      <c r="J11" s="33">
        <v>1985</v>
      </c>
      <c r="K11" s="76">
        <v>525</v>
      </c>
      <c r="L11" s="33">
        <v>2362</v>
      </c>
      <c r="M11" s="33">
        <v>57</v>
      </c>
      <c r="N11" s="33">
        <v>0</v>
      </c>
      <c r="O11" s="33">
        <v>0</v>
      </c>
      <c r="P11" s="33">
        <v>0</v>
      </c>
      <c r="Q11" s="33">
        <v>910</v>
      </c>
      <c r="R11" s="33">
        <v>0</v>
      </c>
      <c r="S11" s="33">
        <v>910</v>
      </c>
      <c r="T11" s="76">
        <v>485</v>
      </c>
      <c r="U11" s="33">
        <v>6810</v>
      </c>
      <c r="V11" s="33">
        <v>43137</v>
      </c>
      <c r="W11" s="33">
        <v>138485</v>
      </c>
      <c r="X11" s="76">
        <v>0</v>
      </c>
      <c r="Y11" s="33">
        <v>17813</v>
      </c>
      <c r="Z11" s="33">
        <v>17813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</row>
    <row r="12" spans="1:90" s="3" customFormat="1" ht="26.25" customHeight="1">
      <c r="A12" s="141" t="s">
        <v>101</v>
      </c>
      <c r="B12" s="33">
        <v>274000</v>
      </c>
      <c r="C12" s="33">
        <v>15605</v>
      </c>
      <c r="D12" s="33">
        <v>7817</v>
      </c>
      <c r="E12" s="33">
        <v>5456</v>
      </c>
      <c r="F12" s="33">
        <v>31</v>
      </c>
      <c r="G12" s="33">
        <v>440</v>
      </c>
      <c r="H12" s="33">
        <v>2513</v>
      </c>
      <c r="I12" s="33">
        <v>15</v>
      </c>
      <c r="J12" s="33">
        <v>1933</v>
      </c>
      <c r="K12" s="76">
        <v>524</v>
      </c>
      <c r="L12" s="33">
        <v>2361</v>
      </c>
      <c r="M12" s="33">
        <v>453</v>
      </c>
      <c r="N12" s="33">
        <v>0</v>
      </c>
      <c r="O12" s="33">
        <v>0</v>
      </c>
      <c r="P12" s="33">
        <v>0</v>
      </c>
      <c r="Q12" s="33">
        <v>790</v>
      </c>
      <c r="R12" s="33">
        <v>380</v>
      </c>
      <c r="S12" s="33">
        <v>389</v>
      </c>
      <c r="T12" s="76">
        <v>349</v>
      </c>
      <c r="U12" s="33">
        <v>7432</v>
      </c>
      <c r="V12" s="33">
        <v>58890</v>
      </c>
      <c r="W12" s="33">
        <v>158968</v>
      </c>
      <c r="X12" s="76">
        <v>0</v>
      </c>
      <c r="Y12" s="33">
        <v>25288</v>
      </c>
      <c r="Z12" s="33">
        <v>25288</v>
      </c>
      <c r="AA12" s="6">
        <v>21845</v>
      </c>
      <c r="AB12" s="6">
        <v>3443</v>
      </c>
      <c r="AC12" s="33">
        <v>0</v>
      </c>
      <c r="AD12" s="33">
        <v>0</v>
      </c>
      <c r="AE12" s="33">
        <v>0</v>
      </c>
      <c r="AF12" s="33">
        <v>0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</row>
    <row r="13" spans="1:90" s="50" customFormat="1" ht="26.25" customHeight="1">
      <c r="A13" s="141" t="s">
        <v>120</v>
      </c>
      <c r="B13" s="33">
        <v>316600</v>
      </c>
      <c r="C13" s="33">
        <v>16485</v>
      </c>
      <c r="D13" s="33">
        <v>10008</v>
      </c>
      <c r="E13" s="33">
        <v>6410</v>
      </c>
      <c r="F13" s="33">
        <v>28</v>
      </c>
      <c r="G13" s="33">
        <v>494</v>
      </c>
      <c r="H13" s="33">
        <v>2976</v>
      </c>
      <c r="I13" s="33">
        <v>17</v>
      </c>
      <c r="J13" s="33">
        <v>2003</v>
      </c>
      <c r="K13" s="76">
        <v>892</v>
      </c>
      <c r="L13" s="33">
        <v>3598</v>
      </c>
      <c r="M13" s="33">
        <v>459</v>
      </c>
      <c r="N13" s="33">
        <v>0</v>
      </c>
      <c r="O13" s="33">
        <v>0</v>
      </c>
      <c r="P13" s="33">
        <v>0</v>
      </c>
      <c r="Q13" s="33">
        <v>840</v>
      </c>
      <c r="R13" s="33">
        <v>376</v>
      </c>
      <c r="S13" s="33">
        <v>1485</v>
      </c>
      <c r="T13" s="76">
        <v>438</v>
      </c>
      <c r="U13" s="33">
        <v>6362</v>
      </c>
      <c r="V13" s="33">
        <v>66286</v>
      </c>
      <c r="W13" s="33">
        <v>174037</v>
      </c>
      <c r="X13" s="76">
        <v>0</v>
      </c>
      <c r="Y13" s="33">
        <v>43422</v>
      </c>
      <c r="Z13" s="33">
        <v>43419</v>
      </c>
      <c r="AA13" s="6">
        <v>38758</v>
      </c>
      <c r="AB13" s="6">
        <v>4661</v>
      </c>
      <c r="AC13" s="33">
        <v>0</v>
      </c>
      <c r="AD13" s="33">
        <v>3</v>
      </c>
      <c r="AE13" s="33">
        <v>3</v>
      </c>
      <c r="AF13" s="33">
        <v>0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</row>
    <row r="14" spans="1:90" s="50" customFormat="1" ht="26.25" customHeight="1">
      <c r="A14" s="162" t="s">
        <v>132</v>
      </c>
      <c r="B14" s="51">
        <f>U14+C14+D14+V14+W14+Y14</f>
        <v>335944</v>
      </c>
      <c r="C14" s="51">
        <v>18050</v>
      </c>
      <c r="D14" s="51">
        <v>10643</v>
      </c>
      <c r="E14" s="51">
        <v>6629</v>
      </c>
      <c r="F14" s="51">
        <v>28</v>
      </c>
      <c r="G14" s="51">
        <v>519</v>
      </c>
      <c r="H14" s="51">
        <v>2984</v>
      </c>
      <c r="I14" s="51">
        <v>17</v>
      </c>
      <c r="J14" s="51">
        <v>2199</v>
      </c>
      <c r="K14" s="132">
        <v>882</v>
      </c>
      <c r="L14" s="51">
        <v>4014</v>
      </c>
      <c r="M14" s="51">
        <v>137</v>
      </c>
      <c r="N14" s="51">
        <v>0</v>
      </c>
      <c r="O14" s="51">
        <v>0</v>
      </c>
      <c r="P14" s="51">
        <v>0</v>
      </c>
      <c r="Q14" s="51">
        <v>1078</v>
      </c>
      <c r="R14" s="51">
        <v>1141</v>
      </c>
      <c r="S14" s="51">
        <v>1362</v>
      </c>
      <c r="T14" s="132">
        <v>296</v>
      </c>
      <c r="U14" s="51">
        <v>9847</v>
      </c>
      <c r="V14" s="51">
        <v>71250</v>
      </c>
      <c r="W14" s="51">
        <v>168874</v>
      </c>
      <c r="X14" s="132">
        <v>0</v>
      </c>
      <c r="Y14" s="51">
        <f>SUM(Z14)</f>
        <v>57280</v>
      </c>
      <c r="Z14" s="51">
        <f>SUM(AA14:AB14)</f>
        <v>57280</v>
      </c>
      <c r="AA14" s="6">
        <v>52943</v>
      </c>
      <c r="AB14" s="6">
        <v>4337</v>
      </c>
      <c r="AC14" s="51">
        <v>0</v>
      </c>
      <c r="AD14" s="51">
        <v>0</v>
      </c>
      <c r="AE14" s="51">
        <v>0</v>
      </c>
      <c r="AF14" s="51">
        <v>0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</row>
    <row r="15" spans="1:90" s="50" customFormat="1" ht="26.25" customHeight="1">
      <c r="A15" s="162" t="s">
        <v>216</v>
      </c>
      <c r="B15" s="51">
        <v>323400</v>
      </c>
      <c r="C15" s="51">
        <v>19398</v>
      </c>
      <c r="D15" s="51">
        <v>11014</v>
      </c>
      <c r="E15" s="51">
        <v>7061</v>
      </c>
      <c r="F15" s="51">
        <v>28</v>
      </c>
      <c r="G15" s="51">
        <v>568</v>
      </c>
      <c r="H15" s="51">
        <v>3229</v>
      </c>
      <c r="I15" s="51">
        <v>204</v>
      </c>
      <c r="J15" s="51">
        <v>2238</v>
      </c>
      <c r="K15" s="132">
        <v>794</v>
      </c>
      <c r="L15" s="51">
        <v>3953</v>
      </c>
      <c r="M15" s="51">
        <v>75</v>
      </c>
      <c r="N15" s="51">
        <v>0</v>
      </c>
      <c r="O15" s="51">
        <v>0</v>
      </c>
      <c r="P15" s="51">
        <v>0</v>
      </c>
      <c r="Q15" s="51">
        <v>954</v>
      </c>
      <c r="R15" s="51">
        <v>644</v>
      </c>
      <c r="S15" s="51">
        <v>1984</v>
      </c>
      <c r="T15" s="132">
        <v>296</v>
      </c>
      <c r="U15" s="51">
        <v>9020</v>
      </c>
      <c r="V15" s="51">
        <v>69590</v>
      </c>
      <c r="W15" s="51">
        <v>182734</v>
      </c>
      <c r="X15" s="132">
        <v>0</v>
      </c>
      <c r="Y15" s="51">
        <v>31644</v>
      </c>
      <c r="Z15" s="51">
        <v>31550</v>
      </c>
      <c r="AA15" s="6">
        <v>28145</v>
      </c>
      <c r="AB15" s="6">
        <v>3405</v>
      </c>
      <c r="AC15" s="51">
        <v>0</v>
      </c>
      <c r="AD15" s="51">
        <v>94</v>
      </c>
      <c r="AE15" s="51">
        <v>94</v>
      </c>
      <c r="AF15" s="51">
        <v>0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</row>
    <row r="16" spans="1:90" s="50" customFormat="1" ht="26.25" customHeight="1">
      <c r="A16" s="209" t="s">
        <v>332</v>
      </c>
      <c r="B16" s="272">
        <v>387500</v>
      </c>
      <c r="C16" s="272">
        <v>21058</v>
      </c>
      <c r="D16" s="272">
        <v>13697</v>
      </c>
      <c r="E16" s="272">
        <v>7732</v>
      </c>
      <c r="F16" s="272">
        <v>37</v>
      </c>
      <c r="G16" s="272">
        <v>610</v>
      </c>
      <c r="H16" s="272">
        <v>3449</v>
      </c>
      <c r="I16" s="272">
        <v>235</v>
      </c>
      <c r="J16" s="272">
        <v>2539</v>
      </c>
      <c r="K16" s="210">
        <v>862</v>
      </c>
      <c r="L16" s="272">
        <v>5965</v>
      </c>
      <c r="M16" s="272">
        <v>2253</v>
      </c>
      <c r="N16" s="272">
        <v>0</v>
      </c>
      <c r="O16" s="272">
        <v>0</v>
      </c>
      <c r="P16" s="272">
        <v>0</v>
      </c>
      <c r="Q16" s="272">
        <v>847</v>
      </c>
      <c r="R16" s="272">
        <v>481</v>
      </c>
      <c r="S16" s="272">
        <v>2088</v>
      </c>
      <c r="T16" s="210">
        <v>296</v>
      </c>
      <c r="U16" s="272">
        <v>13479</v>
      </c>
      <c r="V16" s="272">
        <v>79271</v>
      </c>
      <c r="W16" s="272">
        <v>217939</v>
      </c>
      <c r="X16" s="210">
        <v>0</v>
      </c>
      <c r="Y16" s="272">
        <v>42056</v>
      </c>
      <c r="Z16" s="272">
        <v>41944</v>
      </c>
      <c r="AA16" s="211">
        <v>38160</v>
      </c>
      <c r="AB16" s="211">
        <v>3783</v>
      </c>
      <c r="AC16" s="272">
        <v>1</v>
      </c>
      <c r="AD16" s="212">
        <v>112</v>
      </c>
      <c r="AE16" s="212">
        <v>112</v>
      </c>
      <c r="AF16" s="212">
        <v>0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</row>
    <row r="17" spans="1:16" s="3" customFormat="1" ht="21.75" customHeight="1">
      <c r="A17" s="327" t="s">
        <v>196</v>
      </c>
      <c r="B17" s="327"/>
      <c r="C17" s="327"/>
      <c r="D17" s="327"/>
      <c r="E17" s="327"/>
      <c r="P17" s="28"/>
    </row>
    <row r="18" spans="1:7" s="100" customFormat="1" ht="16.5" customHeight="1">
      <c r="A18" s="310" t="s">
        <v>197</v>
      </c>
      <c r="B18" s="310"/>
      <c r="C18" s="310"/>
      <c r="D18" s="310"/>
      <c r="E18" s="310"/>
      <c r="F18" s="310"/>
      <c r="G18" s="310"/>
    </row>
    <row r="19" spans="1:7" s="100" customFormat="1" ht="14.25" customHeight="1">
      <c r="A19" s="100" t="s">
        <v>198</v>
      </c>
      <c r="G19" s="101"/>
    </row>
    <row r="20" s="3" customFormat="1" ht="13.5">
      <c r="P20" s="28"/>
    </row>
    <row r="21" s="3" customFormat="1" ht="13.5">
      <c r="P21" s="28"/>
    </row>
    <row r="22" s="3" customFormat="1" ht="13.5">
      <c r="P22" s="28"/>
    </row>
    <row r="23" s="3" customFormat="1" ht="13.5">
      <c r="P23" s="28"/>
    </row>
    <row r="24" s="3" customFormat="1" ht="13.5">
      <c r="P24" s="28"/>
    </row>
    <row r="25" spans="16:34" s="3" customFormat="1" ht="13.5">
      <c r="P25" s="28"/>
      <c r="AA25" s="110"/>
      <c r="AB25" s="110"/>
      <c r="AC25" s="110"/>
      <c r="AD25" s="110"/>
      <c r="AE25" s="110"/>
      <c r="AF25" s="110"/>
      <c r="AG25" s="110"/>
      <c r="AH25" s="110"/>
    </row>
    <row r="26" s="3" customFormat="1" ht="13.5">
      <c r="P26" s="28"/>
    </row>
    <row r="27" s="3" customFormat="1" ht="13.5">
      <c r="P27" s="28"/>
    </row>
    <row r="28" s="3" customFormat="1" ht="13.5">
      <c r="P28" s="28"/>
    </row>
    <row r="29" s="3" customFormat="1" ht="13.5">
      <c r="P29" s="28"/>
    </row>
    <row r="30" s="3" customFormat="1" ht="13.5">
      <c r="P30" s="28"/>
    </row>
    <row r="31" s="3" customFormat="1" ht="13.5">
      <c r="P31" s="28"/>
    </row>
    <row r="32" s="3" customFormat="1" ht="13.5">
      <c r="P32" s="28"/>
    </row>
    <row r="33" s="3" customFormat="1" ht="13.5">
      <c r="P33" s="28"/>
    </row>
    <row r="34" s="3" customFormat="1" ht="13.5">
      <c r="P34" s="28"/>
    </row>
    <row r="35" s="3" customFormat="1" ht="13.5">
      <c r="P35" s="28"/>
    </row>
    <row r="36" s="3" customFormat="1" ht="13.5">
      <c r="P36" s="28"/>
    </row>
    <row r="37" s="3" customFormat="1" ht="13.5">
      <c r="P37" s="28"/>
    </row>
    <row r="38" s="3" customFormat="1" ht="13.5">
      <c r="P38" s="28"/>
    </row>
    <row r="39" s="3" customFormat="1" ht="13.5">
      <c r="P39" s="28"/>
    </row>
    <row r="40" s="3" customFormat="1" ht="13.5">
      <c r="P40" s="28"/>
    </row>
    <row r="41" s="3" customFormat="1" ht="13.5">
      <c r="P41" s="28"/>
    </row>
    <row r="42" s="3" customFormat="1" ht="13.5">
      <c r="P42" s="28"/>
    </row>
    <row r="43" s="3" customFormat="1" ht="13.5">
      <c r="P43" s="28"/>
    </row>
    <row r="44" s="3" customFormat="1" ht="13.5">
      <c r="P44" s="28"/>
    </row>
    <row r="45" s="3" customFormat="1" ht="13.5">
      <c r="P45" s="28"/>
    </row>
    <row r="46" s="3" customFormat="1" ht="13.5">
      <c r="P46" s="28"/>
    </row>
    <row r="47" s="3" customFormat="1" ht="13.5">
      <c r="P47" s="28"/>
    </row>
    <row r="48" s="3" customFormat="1" ht="13.5">
      <c r="P48" s="28"/>
    </row>
    <row r="49" s="3" customFormat="1" ht="13.5">
      <c r="P49" s="28"/>
    </row>
    <row r="50" s="3" customFormat="1" ht="13.5">
      <c r="P50" s="28"/>
    </row>
    <row r="51" s="3" customFormat="1" ht="13.5">
      <c r="P51" s="28"/>
    </row>
    <row r="52" s="3" customFormat="1" ht="13.5">
      <c r="P52" s="28"/>
    </row>
    <row r="53" s="3" customFormat="1" ht="13.5">
      <c r="P53" s="28"/>
    </row>
    <row r="54" s="3" customFormat="1" ht="13.5">
      <c r="P54" s="28"/>
    </row>
    <row r="55" s="3" customFormat="1" ht="13.5">
      <c r="P55" s="28"/>
    </row>
    <row r="56" s="3" customFormat="1" ht="13.5">
      <c r="P56" s="28"/>
    </row>
    <row r="57" s="3" customFormat="1" ht="13.5">
      <c r="P57" s="28"/>
    </row>
    <row r="58" s="3" customFormat="1" ht="13.5">
      <c r="P58" s="28"/>
    </row>
    <row r="59" s="3" customFormat="1" ht="13.5">
      <c r="P59" s="28"/>
    </row>
    <row r="60" s="3" customFormat="1" ht="13.5">
      <c r="P60" s="28"/>
    </row>
    <row r="61" s="3" customFormat="1" ht="13.5">
      <c r="P61" s="28"/>
    </row>
    <row r="62" s="3" customFormat="1" ht="13.5">
      <c r="P62" s="28"/>
    </row>
    <row r="63" s="3" customFormat="1" ht="13.5">
      <c r="P63" s="28"/>
    </row>
    <row r="64" s="3" customFormat="1" ht="13.5">
      <c r="P64" s="28"/>
    </row>
    <row r="65" s="3" customFormat="1" ht="13.5">
      <c r="P65" s="28"/>
    </row>
    <row r="66" s="3" customFormat="1" ht="13.5">
      <c r="P66" s="28"/>
    </row>
    <row r="67" s="3" customFormat="1" ht="13.5">
      <c r="P67" s="28"/>
    </row>
    <row r="68" s="3" customFormat="1" ht="13.5">
      <c r="P68" s="28"/>
    </row>
    <row r="69" s="3" customFormat="1" ht="13.5">
      <c r="P69" s="28"/>
    </row>
    <row r="70" s="3" customFormat="1" ht="13.5">
      <c r="P70" s="28"/>
    </row>
    <row r="71" s="3" customFormat="1" ht="13.5">
      <c r="P71" s="28"/>
    </row>
  </sheetData>
  <sheetProtection/>
  <mergeCells count="16">
    <mergeCell ref="X5:X7"/>
    <mergeCell ref="U5:U7"/>
    <mergeCell ref="A17:E17"/>
    <mergeCell ref="V5:V7"/>
    <mergeCell ref="L6:T6"/>
    <mergeCell ref="E6:K6"/>
    <mergeCell ref="A18:G18"/>
    <mergeCell ref="AD6:AF6"/>
    <mergeCell ref="Z6:AC6"/>
    <mergeCell ref="Y5:AF5"/>
    <mergeCell ref="A2:D2"/>
    <mergeCell ref="A5:A7"/>
    <mergeCell ref="B5:B7"/>
    <mergeCell ref="C5:C7"/>
    <mergeCell ref="D5:D7"/>
    <mergeCell ref="W5:W7"/>
  </mergeCells>
  <printOptions/>
  <pageMargins left="0.3" right="0.25" top="0.4724409448818898" bottom="0.1968503937007874" header="0.5118110236220472" footer="0.1574803149606299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="93" zoomScaleNormal="93" zoomScalePageLayoutView="0" workbookViewId="0" topLeftCell="A1">
      <pane xSplit="1" ySplit="7" topLeftCell="B8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D35" sqref="D35"/>
    </sheetView>
  </sheetViews>
  <sheetFormatPr defaultColWidth="8.88671875" defaultRowHeight="13.5"/>
  <cols>
    <col min="1" max="1" width="24.99609375" style="122" customWidth="1"/>
    <col min="2" max="2" width="13.77734375" style="122" customWidth="1"/>
    <col min="3" max="3" width="13.99609375" style="122" customWidth="1"/>
    <col min="4" max="6" width="13.77734375" style="122" customWidth="1"/>
    <col min="7" max="7" width="9.77734375" style="122" bestFit="1" customWidth="1"/>
    <col min="8" max="8" width="8.88671875" style="122" customWidth="1"/>
    <col min="9" max="9" width="27.6640625" style="122" customWidth="1"/>
    <col min="10" max="10" width="22.4453125" style="122" customWidth="1"/>
    <col min="11" max="11" width="18.4453125" style="122" customWidth="1"/>
    <col min="12" max="12" width="19.21484375" style="122" customWidth="1"/>
    <col min="13" max="16384" width="8.88671875" style="122" customWidth="1"/>
  </cols>
  <sheetData>
    <row r="1" ht="14.25" customHeight="1"/>
    <row r="2" spans="1:4" s="8" customFormat="1" ht="21.75" customHeight="1">
      <c r="A2" s="288" t="s">
        <v>133</v>
      </c>
      <c r="B2" s="288"/>
      <c r="C2" s="288"/>
      <c r="D2" s="288"/>
    </row>
    <row r="3" s="8" customFormat="1" ht="16.5" customHeight="1"/>
    <row r="4" spans="1:5" s="8" customFormat="1" ht="16.5" customHeight="1">
      <c r="A4" s="2" t="s">
        <v>199</v>
      </c>
      <c r="E4" s="7" t="s">
        <v>0</v>
      </c>
    </row>
    <row r="5" spans="1:6" s="3" customFormat="1" ht="15" customHeight="1">
      <c r="A5" s="334" t="s">
        <v>326</v>
      </c>
      <c r="B5" s="333" t="s">
        <v>134</v>
      </c>
      <c r="C5" s="333"/>
      <c r="D5" s="333" t="s">
        <v>135</v>
      </c>
      <c r="E5" s="333"/>
      <c r="F5" s="286" t="s">
        <v>136</v>
      </c>
    </row>
    <row r="6" spans="1:6" s="3" customFormat="1" ht="15" customHeight="1">
      <c r="A6" s="334"/>
      <c r="B6" s="331" t="s">
        <v>137</v>
      </c>
      <c r="C6" s="333" t="s">
        <v>138</v>
      </c>
      <c r="D6" s="331" t="s">
        <v>139</v>
      </c>
      <c r="E6" s="333" t="s">
        <v>138</v>
      </c>
      <c r="F6" s="286"/>
    </row>
    <row r="7" spans="1:6" s="3" customFormat="1" ht="15.75" customHeight="1">
      <c r="A7" s="334"/>
      <c r="B7" s="332"/>
      <c r="C7" s="333"/>
      <c r="D7" s="332"/>
      <c r="E7" s="333"/>
      <c r="F7" s="286"/>
    </row>
    <row r="8" spans="1:6" s="3" customFormat="1" ht="24" customHeight="1">
      <c r="A8" s="4" t="s">
        <v>87</v>
      </c>
      <c r="B8" s="5">
        <v>186262</v>
      </c>
      <c r="C8" s="118">
        <v>100</v>
      </c>
      <c r="D8" s="5">
        <v>189036</v>
      </c>
      <c r="E8" s="126">
        <v>100</v>
      </c>
      <c r="F8" s="129">
        <v>101.48930001825384</v>
      </c>
    </row>
    <row r="9" spans="1:6" s="3" customFormat="1" ht="24" customHeight="1">
      <c r="A9" s="4" t="s">
        <v>88</v>
      </c>
      <c r="B9" s="5">
        <v>194365</v>
      </c>
      <c r="C9" s="118">
        <v>100</v>
      </c>
      <c r="D9" s="5">
        <v>197969</v>
      </c>
      <c r="E9" s="126">
        <v>100</v>
      </c>
      <c r="F9" s="129">
        <v>101.8542433051218</v>
      </c>
    </row>
    <row r="10" spans="1:6" s="3" customFormat="1" ht="24" customHeight="1">
      <c r="A10" s="4" t="s">
        <v>89</v>
      </c>
      <c r="B10" s="5">
        <v>205364</v>
      </c>
      <c r="C10" s="119">
        <v>100</v>
      </c>
      <c r="D10" s="5">
        <v>209959</v>
      </c>
      <c r="E10" s="127">
        <v>100</v>
      </c>
      <c r="F10" s="129">
        <v>102.24</v>
      </c>
    </row>
    <row r="11" spans="1:6" s="3" customFormat="1" ht="24" customHeight="1">
      <c r="A11" s="4" t="s">
        <v>100</v>
      </c>
      <c r="B11" s="5">
        <v>233904</v>
      </c>
      <c r="C11" s="120">
        <v>100</v>
      </c>
      <c r="D11" s="5">
        <v>245784</v>
      </c>
      <c r="E11" s="128">
        <v>100</v>
      </c>
      <c r="F11" s="129">
        <v>105.07857924618646</v>
      </c>
    </row>
    <row r="12" spans="1:7" s="3" customFormat="1" ht="24" customHeight="1">
      <c r="A12" s="4" t="s">
        <v>140</v>
      </c>
      <c r="B12" s="51">
        <v>284477</v>
      </c>
      <c r="C12" s="120">
        <v>100</v>
      </c>
      <c r="D12" s="51">
        <v>295705</v>
      </c>
      <c r="E12" s="120">
        <v>100</v>
      </c>
      <c r="F12" s="131">
        <f>D12/B12*100</f>
        <v>103.94689201587475</v>
      </c>
      <c r="G12" s="73"/>
    </row>
    <row r="13" spans="1:7" s="3" customFormat="1" ht="24" customHeight="1">
      <c r="A13" s="4" t="s">
        <v>141</v>
      </c>
      <c r="B13" s="51">
        <v>330949</v>
      </c>
      <c r="C13" s="120">
        <v>100</v>
      </c>
      <c r="D13" s="51">
        <v>348825</v>
      </c>
      <c r="E13" s="120">
        <v>100</v>
      </c>
      <c r="F13" s="131">
        <v>105.4</v>
      </c>
      <c r="G13" s="73"/>
    </row>
    <row r="14" spans="1:7" s="3" customFormat="1" ht="24" customHeight="1">
      <c r="A14" s="4" t="s">
        <v>214</v>
      </c>
      <c r="B14" s="51">
        <v>359128</v>
      </c>
      <c r="C14" s="120">
        <v>100</v>
      </c>
      <c r="D14" s="51">
        <v>364121</v>
      </c>
      <c r="E14" s="120">
        <v>100</v>
      </c>
      <c r="F14" s="131">
        <v>101.39031208928293</v>
      </c>
      <c r="G14" s="73"/>
    </row>
    <row r="15" spans="1:7" s="50" customFormat="1" ht="24" customHeight="1">
      <c r="A15" s="4" t="s">
        <v>216</v>
      </c>
      <c r="B15" s="51">
        <v>350803</v>
      </c>
      <c r="C15" s="120">
        <v>100</v>
      </c>
      <c r="D15" s="51">
        <v>361440</v>
      </c>
      <c r="E15" s="120">
        <v>100</v>
      </c>
      <c r="F15" s="131">
        <v>103.03</v>
      </c>
      <c r="G15" s="73"/>
    </row>
    <row r="16" spans="1:7" s="50" customFormat="1" ht="24" customHeight="1">
      <c r="A16" s="236" t="s">
        <v>332</v>
      </c>
      <c r="B16" s="235">
        <v>402818</v>
      </c>
      <c r="C16" s="216">
        <f>C18+C19+C36+C37+C38+C39+C40</f>
        <v>100.00000000000001</v>
      </c>
      <c r="D16" s="235">
        <v>415030</v>
      </c>
      <c r="E16" s="216">
        <f>E18+E19+E36+E37+E38+E39+E40</f>
        <v>100</v>
      </c>
      <c r="F16" s="217">
        <f>D16/B16*100</f>
        <v>103.0316420815356</v>
      </c>
      <c r="G16" s="73"/>
    </row>
    <row r="17" spans="1:6" s="3" customFormat="1" ht="15" customHeight="1">
      <c r="A17" s="4"/>
      <c r="B17" s="5"/>
      <c r="C17" s="119"/>
      <c r="D17" s="5"/>
      <c r="E17" s="119"/>
      <c r="F17" s="215"/>
    </row>
    <row r="18" spans="1:6" s="35" customFormat="1" ht="24" customHeight="1">
      <c r="A18" s="218" t="s">
        <v>217</v>
      </c>
      <c r="B18" s="219">
        <v>21058</v>
      </c>
      <c r="C18" s="220">
        <f>B18/$B$16*100</f>
        <v>5.227671057400612</v>
      </c>
      <c r="D18" s="219">
        <v>23120</v>
      </c>
      <c r="E18" s="220">
        <f>D18/$D$16*100</f>
        <v>5.57068163747199</v>
      </c>
      <c r="F18" s="221">
        <f>D18/B18*100</f>
        <v>109.79200303922501</v>
      </c>
    </row>
    <row r="19" spans="1:6" s="35" customFormat="1" ht="24" customHeight="1">
      <c r="A19" s="218" t="s">
        <v>218</v>
      </c>
      <c r="B19" s="219">
        <v>13697</v>
      </c>
      <c r="C19" s="220">
        <f aca="true" t="shared" si="0" ref="C19:C40">B19/$B$16*100</f>
        <v>3.4002949222725896</v>
      </c>
      <c r="D19" s="219">
        <v>16077</v>
      </c>
      <c r="E19" s="220">
        <f aca="true" t="shared" si="1" ref="E19:E40">D19/$D$16*100</f>
        <v>3.873695877406452</v>
      </c>
      <c r="F19" s="221">
        <f aca="true" t="shared" si="2" ref="F19:F40">D19/B19*100</f>
        <v>117.37606775206248</v>
      </c>
    </row>
    <row r="20" spans="1:6" s="35" customFormat="1" ht="24" customHeight="1">
      <c r="A20" s="222" t="s">
        <v>219</v>
      </c>
      <c r="B20" s="223">
        <v>7732</v>
      </c>
      <c r="C20" s="220">
        <f t="shared" si="0"/>
        <v>1.9194772825444744</v>
      </c>
      <c r="D20" s="223">
        <v>8254</v>
      </c>
      <c r="E20" s="237">
        <f t="shared" si="1"/>
        <v>1.9887718960075174</v>
      </c>
      <c r="F20" s="217">
        <f t="shared" si="2"/>
        <v>106.75116399379203</v>
      </c>
    </row>
    <row r="21" spans="1:6" s="35" customFormat="1" ht="24" customHeight="1">
      <c r="A21" s="222" t="s">
        <v>220</v>
      </c>
      <c r="B21" s="223">
        <v>37</v>
      </c>
      <c r="C21" s="220">
        <f t="shared" si="0"/>
        <v>0.009185289634524772</v>
      </c>
      <c r="D21" s="224">
        <v>43</v>
      </c>
      <c r="E21" s="237">
        <f t="shared" si="1"/>
        <v>0.01036069681709756</v>
      </c>
      <c r="F21" s="217">
        <f t="shared" si="2"/>
        <v>116.21621621621621</v>
      </c>
    </row>
    <row r="22" spans="1:6" s="35" customFormat="1" ht="24" customHeight="1">
      <c r="A22" s="222" t="s">
        <v>221</v>
      </c>
      <c r="B22" s="223">
        <v>610</v>
      </c>
      <c r="C22" s="220">
        <f t="shared" si="0"/>
        <v>0.15143315343405708</v>
      </c>
      <c r="D22" s="224">
        <v>688</v>
      </c>
      <c r="E22" s="237">
        <f t="shared" si="1"/>
        <v>0.16577114907356097</v>
      </c>
      <c r="F22" s="217">
        <f t="shared" si="2"/>
        <v>112.78688524590163</v>
      </c>
    </row>
    <row r="23" spans="1:6" s="35" customFormat="1" ht="24" customHeight="1">
      <c r="A23" s="222" t="s">
        <v>222</v>
      </c>
      <c r="B23" s="223">
        <v>3449</v>
      </c>
      <c r="C23" s="220">
        <f t="shared" si="0"/>
        <v>0.8562179445804308</v>
      </c>
      <c r="D23" s="224">
        <v>3522</v>
      </c>
      <c r="E23" s="237">
        <f t="shared" si="1"/>
        <v>0.8486133532515723</v>
      </c>
      <c r="F23" s="217">
        <f t="shared" si="2"/>
        <v>102.1165555233401</v>
      </c>
    </row>
    <row r="24" spans="1:6" s="35" customFormat="1" ht="24" customHeight="1">
      <c r="A24" s="222" t="s">
        <v>223</v>
      </c>
      <c r="B24" s="223">
        <v>235</v>
      </c>
      <c r="C24" s="220">
        <f t="shared" si="0"/>
        <v>0.058339001732792474</v>
      </c>
      <c r="D24" s="224">
        <v>231</v>
      </c>
      <c r="E24" s="237">
        <f t="shared" si="1"/>
        <v>0.05565862708719852</v>
      </c>
      <c r="F24" s="217">
        <f t="shared" si="2"/>
        <v>98.29787234042553</v>
      </c>
    </row>
    <row r="25" spans="1:6" s="35" customFormat="1" ht="24" customHeight="1">
      <c r="A25" s="222" t="s">
        <v>224</v>
      </c>
      <c r="B25" s="223">
        <v>2539</v>
      </c>
      <c r="C25" s="220">
        <f t="shared" si="0"/>
        <v>0.6303094697853622</v>
      </c>
      <c r="D25" s="224">
        <v>2647</v>
      </c>
      <c r="E25" s="237">
        <f t="shared" si="1"/>
        <v>0.6377852203455172</v>
      </c>
      <c r="F25" s="217">
        <f t="shared" si="2"/>
        <v>104.25364316660102</v>
      </c>
    </row>
    <row r="26" spans="1:6" s="35" customFormat="1" ht="24" customHeight="1">
      <c r="A26" s="222" t="s">
        <v>225</v>
      </c>
      <c r="B26" s="223">
        <v>862</v>
      </c>
      <c r="C26" s="220">
        <f t="shared" si="0"/>
        <v>0.21399242337730687</v>
      </c>
      <c r="D26" s="224">
        <v>1123</v>
      </c>
      <c r="E26" s="237">
        <f t="shared" si="1"/>
        <v>0.27058284943257116</v>
      </c>
      <c r="F26" s="217">
        <f t="shared" si="2"/>
        <v>130.2784222737819</v>
      </c>
    </row>
    <row r="27" spans="1:6" s="35" customFormat="1" ht="24" customHeight="1">
      <c r="A27" s="222" t="s">
        <v>226</v>
      </c>
      <c r="B27" s="223">
        <v>5965</v>
      </c>
      <c r="C27" s="220">
        <f t="shared" si="0"/>
        <v>1.4808176397281154</v>
      </c>
      <c r="D27" s="223">
        <v>7823</v>
      </c>
      <c r="E27" s="237">
        <f t="shared" si="1"/>
        <v>1.8849239813989351</v>
      </c>
      <c r="F27" s="217">
        <f t="shared" si="2"/>
        <v>131.14836546521374</v>
      </c>
    </row>
    <row r="28" spans="1:6" s="35" customFormat="1" ht="24" customHeight="1">
      <c r="A28" s="222" t="s">
        <v>227</v>
      </c>
      <c r="B28" s="223">
        <v>2253</v>
      </c>
      <c r="C28" s="220">
        <f t="shared" si="0"/>
        <v>0.5593096634211977</v>
      </c>
      <c r="D28" s="224">
        <v>2720</v>
      </c>
      <c r="E28" s="237">
        <f t="shared" si="1"/>
        <v>0.6553743102908224</v>
      </c>
      <c r="F28" s="217">
        <f t="shared" si="2"/>
        <v>120.72791833111407</v>
      </c>
    </row>
    <row r="29" spans="1:6" s="35" customFormat="1" ht="24" customHeight="1">
      <c r="A29" s="222" t="s">
        <v>228</v>
      </c>
      <c r="B29" s="225">
        <v>0</v>
      </c>
      <c r="C29" s="220">
        <f t="shared" si="0"/>
        <v>0</v>
      </c>
      <c r="D29" s="226">
        <v>0</v>
      </c>
      <c r="E29" s="237">
        <f t="shared" si="1"/>
        <v>0</v>
      </c>
      <c r="F29" s="217">
        <v>0</v>
      </c>
    </row>
    <row r="30" spans="1:6" s="35" customFormat="1" ht="24" customHeight="1">
      <c r="A30" s="222" t="s">
        <v>229</v>
      </c>
      <c r="B30" s="225">
        <v>0</v>
      </c>
      <c r="C30" s="220">
        <f t="shared" si="0"/>
        <v>0</v>
      </c>
      <c r="D30" s="226">
        <v>0</v>
      </c>
      <c r="E30" s="237">
        <f t="shared" si="1"/>
        <v>0</v>
      </c>
      <c r="F30" s="217">
        <v>0</v>
      </c>
    </row>
    <row r="31" spans="1:6" s="35" customFormat="1" ht="24" customHeight="1">
      <c r="A31" s="222" t="s">
        <v>230</v>
      </c>
      <c r="B31" s="270">
        <v>847</v>
      </c>
      <c r="C31" s="220">
        <f t="shared" si="0"/>
        <v>0.21026865730925628</v>
      </c>
      <c r="D31" s="226">
        <v>1075</v>
      </c>
      <c r="E31" s="237">
        <f t="shared" si="1"/>
        <v>0.25901742042743897</v>
      </c>
      <c r="F31" s="217">
        <f>D31/B31*100</f>
        <v>126.91853600944509</v>
      </c>
    </row>
    <row r="32" spans="1:6" s="35" customFormat="1" ht="24" customHeight="1">
      <c r="A32" s="222" t="s">
        <v>231</v>
      </c>
      <c r="B32" s="225">
        <v>0</v>
      </c>
      <c r="C32" s="220">
        <f t="shared" si="0"/>
        <v>0</v>
      </c>
      <c r="D32" s="226">
        <v>0</v>
      </c>
      <c r="E32" s="237">
        <f t="shared" si="1"/>
        <v>0</v>
      </c>
      <c r="F32" s="217">
        <v>0</v>
      </c>
    </row>
    <row r="33" spans="1:6" s="35" customFormat="1" ht="24" customHeight="1">
      <c r="A33" s="222" t="s">
        <v>232</v>
      </c>
      <c r="B33" s="223">
        <v>481</v>
      </c>
      <c r="C33" s="220">
        <f t="shared" si="0"/>
        <v>0.11940876524882205</v>
      </c>
      <c r="D33" s="224">
        <v>676</v>
      </c>
      <c r="E33" s="237">
        <f t="shared" si="1"/>
        <v>0.1628797918222779</v>
      </c>
      <c r="F33" s="217">
        <f t="shared" si="2"/>
        <v>140.54054054054055</v>
      </c>
    </row>
    <row r="34" spans="1:6" s="35" customFormat="1" ht="24" customHeight="1">
      <c r="A34" s="222" t="s">
        <v>233</v>
      </c>
      <c r="B34" s="223">
        <v>2088</v>
      </c>
      <c r="C34" s="220">
        <f t="shared" si="0"/>
        <v>0.5183482366726413</v>
      </c>
      <c r="D34" s="224">
        <v>2890</v>
      </c>
      <c r="E34" s="237">
        <f t="shared" si="1"/>
        <v>0.6963352046839988</v>
      </c>
      <c r="F34" s="217">
        <f>D34/B34*100</f>
        <v>138.40996168582376</v>
      </c>
    </row>
    <row r="35" spans="1:6" s="35" customFormat="1" ht="24" customHeight="1">
      <c r="A35" s="222" t="s">
        <v>234</v>
      </c>
      <c r="B35" s="223">
        <v>296</v>
      </c>
      <c r="C35" s="220">
        <f t="shared" si="0"/>
        <v>0.07348231707619818</v>
      </c>
      <c r="D35" s="224">
        <v>462</v>
      </c>
      <c r="E35" s="237">
        <f t="shared" si="1"/>
        <v>0.11131725417439704</v>
      </c>
      <c r="F35" s="217">
        <f>D35/B35*100</f>
        <v>156.08108108108107</v>
      </c>
    </row>
    <row r="36" spans="1:6" s="35" customFormat="1" ht="24" customHeight="1">
      <c r="A36" s="218" t="s">
        <v>235</v>
      </c>
      <c r="B36" s="227">
        <v>13479</v>
      </c>
      <c r="C36" s="220">
        <f t="shared" si="0"/>
        <v>3.3461761887502544</v>
      </c>
      <c r="D36" s="228">
        <v>19829</v>
      </c>
      <c r="E36" s="220">
        <f t="shared" si="1"/>
        <v>4.777726911307616</v>
      </c>
      <c r="F36" s="221">
        <f t="shared" si="2"/>
        <v>147.11031975665853</v>
      </c>
    </row>
    <row r="37" spans="1:6" s="35" customFormat="1" ht="24" customHeight="1">
      <c r="A37" s="218" t="s">
        <v>236</v>
      </c>
      <c r="B37" s="229">
        <v>79271</v>
      </c>
      <c r="C37" s="220">
        <f t="shared" si="0"/>
        <v>19.679110665362522</v>
      </c>
      <c r="D37" s="230">
        <v>80871</v>
      </c>
      <c r="E37" s="220">
        <f t="shared" si="1"/>
        <v>19.485579355709227</v>
      </c>
      <c r="F37" s="221">
        <f t="shared" si="2"/>
        <v>102.0183926025911</v>
      </c>
    </row>
    <row r="38" spans="1:6" s="121" customFormat="1" ht="24" customHeight="1">
      <c r="A38" s="218" t="s">
        <v>237</v>
      </c>
      <c r="B38" s="231">
        <v>217987</v>
      </c>
      <c r="C38" s="220">
        <f t="shared" si="0"/>
        <v>54.11550625840951</v>
      </c>
      <c r="D38" s="231">
        <v>217965</v>
      </c>
      <c r="E38" s="220">
        <f t="shared" si="1"/>
        <v>52.51789027299232</v>
      </c>
      <c r="F38" s="221">
        <f t="shared" si="2"/>
        <v>99.98990765504365</v>
      </c>
    </row>
    <row r="39" spans="1:6" ht="24" customHeight="1">
      <c r="A39" s="218" t="s">
        <v>238</v>
      </c>
      <c r="B39" s="232">
        <v>0</v>
      </c>
      <c r="C39" s="220">
        <f t="shared" si="0"/>
        <v>0</v>
      </c>
      <c r="D39" s="232">
        <v>0</v>
      </c>
      <c r="E39" s="220">
        <f t="shared" si="1"/>
        <v>0</v>
      </c>
      <c r="F39" s="221">
        <v>0</v>
      </c>
    </row>
    <row r="40" spans="1:6" ht="24" customHeight="1">
      <c r="A40" s="233" t="s">
        <v>239</v>
      </c>
      <c r="B40" s="234">
        <v>57326</v>
      </c>
      <c r="C40" s="213">
        <f t="shared" si="0"/>
        <v>14.231240907804517</v>
      </c>
      <c r="D40" s="234">
        <v>57168</v>
      </c>
      <c r="E40" s="213">
        <f t="shared" si="1"/>
        <v>13.774425945112402</v>
      </c>
      <c r="F40" s="214">
        <f t="shared" si="2"/>
        <v>99.7243833513589</v>
      </c>
    </row>
    <row r="41" spans="1:5" ht="18" customHeight="1">
      <c r="A41" s="117" t="s">
        <v>200</v>
      </c>
      <c r="B41" s="135"/>
      <c r="E41" s="123"/>
    </row>
    <row r="42" ht="13.5">
      <c r="E42" s="123"/>
    </row>
    <row r="43" ht="13.5">
      <c r="E43" s="123"/>
    </row>
    <row r="44" ht="13.5">
      <c r="E44" s="123"/>
    </row>
    <row r="45" ht="13.5">
      <c r="E45" s="123"/>
    </row>
    <row r="46" ht="13.5">
      <c r="E46" s="123"/>
    </row>
    <row r="47" ht="13.5">
      <c r="E47" s="123"/>
    </row>
    <row r="48" ht="13.5">
      <c r="E48" s="123"/>
    </row>
    <row r="49" ht="13.5">
      <c r="E49" s="123"/>
    </row>
    <row r="50" ht="13.5">
      <c r="E50" s="123"/>
    </row>
    <row r="51" ht="13.5">
      <c r="E51" s="123"/>
    </row>
    <row r="52" ht="13.5">
      <c r="E52" s="123"/>
    </row>
    <row r="53" ht="13.5">
      <c r="E53" s="123"/>
    </row>
    <row r="54" ht="13.5">
      <c r="E54" s="123"/>
    </row>
    <row r="55" ht="13.5">
      <c r="E55" s="123"/>
    </row>
    <row r="56" ht="13.5">
      <c r="E56" s="123"/>
    </row>
    <row r="57" ht="13.5">
      <c r="E57" s="123"/>
    </row>
    <row r="58" ht="13.5">
      <c r="E58" s="123"/>
    </row>
    <row r="59" ht="13.5">
      <c r="E59" s="123"/>
    </row>
    <row r="60" ht="13.5">
      <c r="E60" s="123"/>
    </row>
    <row r="61" ht="13.5">
      <c r="E61" s="123"/>
    </row>
    <row r="62" ht="13.5">
      <c r="E62" s="123"/>
    </row>
    <row r="63" ht="13.5">
      <c r="E63" s="123"/>
    </row>
  </sheetData>
  <sheetProtection/>
  <mergeCells count="9">
    <mergeCell ref="F5:F7"/>
    <mergeCell ref="B6:B7"/>
    <mergeCell ref="C6:C7"/>
    <mergeCell ref="D6:D7"/>
    <mergeCell ref="E6:E7"/>
    <mergeCell ref="A2:D2"/>
    <mergeCell ref="A5:A7"/>
    <mergeCell ref="B5:C5"/>
    <mergeCell ref="D5:E5"/>
  </mergeCells>
  <printOptions/>
  <pageMargins left="0.23" right="0.1968503937007874" top="0.7480314960629921" bottom="0.4330708661417323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32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11.3359375" style="142" customWidth="1"/>
    <col min="2" max="2" width="11.5546875" style="142" bestFit="1" customWidth="1"/>
    <col min="3" max="3" width="8.4453125" style="142" bestFit="1" customWidth="1"/>
    <col min="4" max="4" width="9.10546875" style="142" customWidth="1"/>
    <col min="5" max="7" width="8.3359375" style="142" customWidth="1"/>
    <col min="8" max="8" width="9.4453125" style="142" customWidth="1"/>
    <col min="9" max="16" width="8.3359375" style="142" customWidth="1"/>
    <col min="17" max="16384" width="8.88671875" style="142" customWidth="1"/>
  </cols>
  <sheetData>
    <row r="2" spans="1:7" ht="25.5" customHeight="1">
      <c r="A2" s="170"/>
      <c r="B2" s="171" t="s">
        <v>46</v>
      </c>
      <c r="C2" s="69"/>
      <c r="E2" s="45"/>
      <c r="G2" s="45"/>
    </row>
    <row r="3" ht="19.5" customHeight="1"/>
    <row r="4" ht="21.75" customHeight="1">
      <c r="A4" s="66" t="s">
        <v>201</v>
      </c>
    </row>
    <row r="5" spans="1:16" s="113" customFormat="1" ht="41.25" customHeight="1">
      <c r="A5" s="102" t="s">
        <v>48</v>
      </c>
      <c r="B5" s="60" t="s">
        <v>49</v>
      </c>
      <c r="C5" s="111" t="s">
        <v>113</v>
      </c>
      <c r="D5" s="112" t="s">
        <v>50</v>
      </c>
      <c r="E5" s="60" t="s">
        <v>51</v>
      </c>
      <c r="F5" s="112" t="s">
        <v>114</v>
      </c>
      <c r="G5" s="60" t="s">
        <v>52</v>
      </c>
      <c r="H5" s="60" t="s">
        <v>53</v>
      </c>
      <c r="I5" s="60" t="s">
        <v>54</v>
      </c>
      <c r="J5" s="112" t="s">
        <v>115</v>
      </c>
      <c r="K5" s="112" t="s">
        <v>116</v>
      </c>
      <c r="L5" s="112" t="s">
        <v>117</v>
      </c>
      <c r="M5" s="112" t="s">
        <v>55</v>
      </c>
      <c r="N5" s="60" t="s">
        <v>56</v>
      </c>
      <c r="O5" s="60" t="s">
        <v>57</v>
      </c>
      <c r="P5" s="103" t="s">
        <v>58</v>
      </c>
    </row>
    <row r="6" spans="1:31" s="68" customFormat="1" ht="27" customHeight="1">
      <c r="A6" s="59" t="s">
        <v>87</v>
      </c>
      <c r="B6" s="33">
        <v>174100</v>
      </c>
      <c r="C6" s="33">
        <v>7965</v>
      </c>
      <c r="D6" s="33">
        <v>355</v>
      </c>
      <c r="E6" s="33">
        <v>277</v>
      </c>
      <c r="F6" s="33">
        <v>2924</v>
      </c>
      <c r="G6" s="33">
        <v>5887</v>
      </c>
      <c r="H6" s="33">
        <v>92342</v>
      </c>
      <c r="I6" s="33">
        <v>6424</v>
      </c>
      <c r="J6" s="33">
        <v>305</v>
      </c>
      <c r="K6" s="33">
        <v>1138</v>
      </c>
      <c r="L6" s="33">
        <v>6917</v>
      </c>
      <c r="M6" s="33">
        <v>4578</v>
      </c>
      <c r="N6" s="33">
        <v>0</v>
      </c>
      <c r="O6" s="33">
        <v>2388</v>
      </c>
      <c r="P6" s="33">
        <v>42600</v>
      </c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s="68" customFormat="1" ht="27" customHeight="1">
      <c r="A7" s="59" t="s">
        <v>88</v>
      </c>
      <c r="B7" s="33">
        <v>181300</v>
      </c>
      <c r="C7" s="33">
        <v>8102</v>
      </c>
      <c r="D7" s="33">
        <v>325</v>
      </c>
      <c r="E7" s="33">
        <v>337</v>
      </c>
      <c r="F7" s="33">
        <v>2352</v>
      </c>
      <c r="G7" s="33">
        <v>5974</v>
      </c>
      <c r="H7" s="33">
        <v>98084</v>
      </c>
      <c r="I7" s="33">
        <v>4708</v>
      </c>
      <c r="J7" s="33">
        <v>420</v>
      </c>
      <c r="K7" s="33">
        <v>2359</v>
      </c>
      <c r="L7" s="33">
        <v>3627</v>
      </c>
      <c r="M7" s="33">
        <v>8696</v>
      </c>
      <c r="N7" s="33">
        <v>0</v>
      </c>
      <c r="O7" s="33">
        <v>756</v>
      </c>
      <c r="P7" s="33">
        <v>45560</v>
      </c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s="115" customFormat="1" ht="27" customHeight="1">
      <c r="A8" s="72" t="s">
        <v>89</v>
      </c>
      <c r="B8" s="67">
        <v>200700</v>
      </c>
      <c r="C8" s="33">
        <v>7277</v>
      </c>
      <c r="D8" s="33">
        <v>335</v>
      </c>
      <c r="E8" s="33">
        <v>368</v>
      </c>
      <c r="F8" s="33">
        <v>2436</v>
      </c>
      <c r="G8" s="33">
        <v>5918</v>
      </c>
      <c r="H8" s="33">
        <v>112185</v>
      </c>
      <c r="I8" s="33">
        <v>5569</v>
      </c>
      <c r="J8" s="33">
        <v>384</v>
      </c>
      <c r="K8" s="33">
        <v>736</v>
      </c>
      <c r="L8" s="33">
        <v>4285</v>
      </c>
      <c r="M8" s="33">
        <v>7126</v>
      </c>
      <c r="N8" s="79">
        <v>0</v>
      </c>
      <c r="O8" s="33">
        <v>3869</v>
      </c>
      <c r="P8" s="33">
        <v>50212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74" s="3" customFormat="1" ht="25.5" customHeight="1">
      <c r="A9" s="72" t="s">
        <v>100</v>
      </c>
      <c r="B9" s="67">
        <v>229000</v>
      </c>
      <c r="C9" s="33">
        <v>9994</v>
      </c>
      <c r="D9" s="33">
        <v>378</v>
      </c>
      <c r="E9" s="33">
        <v>387</v>
      </c>
      <c r="F9" s="33">
        <v>4492</v>
      </c>
      <c r="G9" s="33">
        <v>6085</v>
      </c>
      <c r="H9" s="33">
        <v>127580</v>
      </c>
      <c r="I9" s="33">
        <v>5962</v>
      </c>
      <c r="J9" s="33">
        <v>309</v>
      </c>
      <c r="K9" s="33">
        <v>4464</v>
      </c>
      <c r="L9" s="33">
        <v>5972</v>
      </c>
      <c r="M9" s="33">
        <v>8215</v>
      </c>
      <c r="N9" s="79">
        <v>0</v>
      </c>
      <c r="O9" s="33">
        <v>5391</v>
      </c>
      <c r="P9" s="33">
        <v>49771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</row>
    <row r="10" spans="1:74" s="3" customFormat="1" ht="25.5" customHeight="1">
      <c r="A10" s="59" t="s">
        <v>122</v>
      </c>
      <c r="B10" s="33">
        <v>274000</v>
      </c>
      <c r="C10" s="33">
        <v>10100</v>
      </c>
      <c r="D10" s="33">
        <v>874</v>
      </c>
      <c r="E10" s="33">
        <v>596</v>
      </c>
      <c r="F10" s="33">
        <v>5140</v>
      </c>
      <c r="G10" s="33">
        <v>6720</v>
      </c>
      <c r="H10" s="33">
        <v>140939</v>
      </c>
      <c r="I10" s="33">
        <v>7467</v>
      </c>
      <c r="J10" s="33">
        <v>1232</v>
      </c>
      <c r="K10" s="33">
        <v>1860</v>
      </c>
      <c r="L10" s="33">
        <v>7177</v>
      </c>
      <c r="M10" s="33">
        <v>17880</v>
      </c>
      <c r="N10" s="79">
        <v>0</v>
      </c>
      <c r="O10" s="33">
        <v>21238</v>
      </c>
      <c r="P10" s="33">
        <v>52777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</row>
    <row r="11" spans="1:74" s="50" customFormat="1" ht="25.5" customHeight="1">
      <c r="A11" s="59" t="s">
        <v>120</v>
      </c>
      <c r="B11" s="33">
        <v>316600</v>
      </c>
      <c r="C11" s="33">
        <v>19468</v>
      </c>
      <c r="D11" s="33">
        <v>1178</v>
      </c>
      <c r="E11" s="33">
        <v>1651</v>
      </c>
      <c r="F11" s="33">
        <v>15125</v>
      </c>
      <c r="G11" s="33">
        <v>7550</v>
      </c>
      <c r="H11" s="33">
        <v>164397</v>
      </c>
      <c r="I11" s="33">
        <v>7558</v>
      </c>
      <c r="J11" s="33">
        <v>2929</v>
      </c>
      <c r="K11" s="33">
        <v>1081</v>
      </c>
      <c r="L11" s="33">
        <v>7616</v>
      </c>
      <c r="M11" s="33">
        <v>10040</v>
      </c>
      <c r="N11" s="79">
        <v>0</v>
      </c>
      <c r="O11" s="33">
        <v>26265</v>
      </c>
      <c r="P11" s="33">
        <v>51742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s="50" customFormat="1" ht="25.5" customHeight="1">
      <c r="A12" s="59" t="s">
        <v>142</v>
      </c>
      <c r="B12" s="41">
        <f>SUM(C12:P12)</f>
        <v>335944</v>
      </c>
      <c r="C12" s="5">
        <v>30872</v>
      </c>
      <c r="D12" s="5">
        <v>914</v>
      </c>
      <c r="E12" s="5">
        <v>5056</v>
      </c>
      <c r="F12" s="5">
        <v>8460</v>
      </c>
      <c r="G12" s="5">
        <v>8995</v>
      </c>
      <c r="H12" s="5">
        <v>171251</v>
      </c>
      <c r="I12" s="5">
        <v>8662</v>
      </c>
      <c r="J12" s="5">
        <v>125</v>
      </c>
      <c r="K12" s="5">
        <v>2230</v>
      </c>
      <c r="L12" s="5">
        <v>10783</v>
      </c>
      <c r="M12" s="5">
        <v>16219</v>
      </c>
      <c r="N12" s="36">
        <v>0</v>
      </c>
      <c r="O12" s="5">
        <v>17241</v>
      </c>
      <c r="P12" s="5">
        <v>55136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74" s="50" customFormat="1" ht="25.5" customHeight="1">
      <c r="A13" s="59" t="s">
        <v>216</v>
      </c>
      <c r="B13" s="41">
        <v>323400</v>
      </c>
      <c r="C13" s="5">
        <v>23375</v>
      </c>
      <c r="D13" s="5">
        <v>1011</v>
      </c>
      <c r="E13" s="5">
        <v>2191</v>
      </c>
      <c r="F13" s="5">
        <v>6445</v>
      </c>
      <c r="G13" s="5">
        <v>8371</v>
      </c>
      <c r="H13" s="5">
        <v>180831</v>
      </c>
      <c r="I13" s="5">
        <v>8519</v>
      </c>
      <c r="J13" s="5">
        <v>161</v>
      </c>
      <c r="K13" s="5">
        <v>582</v>
      </c>
      <c r="L13" s="5">
        <v>3512</v>
      </c>
      <c r="M13" s="5">
        <v>10399</v>
      </c>
      <c r="N13" s="36"/>
      <c r="O13" s="5">
        <v>19041</v>
      </c>
      <c r="P13" s="5">
        <v>58602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1:74" s="50" customFormat="1" ht="25.5" customHeight="1">
      <c r="A14" s="175" t="s">
        <v>332</v>
      </c>
      <c r="B14" s="282">
        <v>387500</v>
      </c>
      <c r="C14" s="283">
        <v>36779</v>
      </c>
      <c r="D14" s="283">
        <v>799</v>
      </c>
      <c r="E14" s="283">
        <v>2244</v>
      </c>
      <c r="F14" s="283">
        <v>8500</v>
      </c>
      <c r="G14" s="283">
        <v>9563</v>
      </c>
      <c r="H14" s="283">
        <v>214036</v>
      </c>
      <c r="I14" s="283">
        <v>7759</v>
      </c>
      <c r="J14" s="283">
        <v>263</v>
      </c>
      <c r="K14" s="283">
        <v>800</v>
      </c>
      <c r="L14" s="283">
        <v>3242</v>
      </c>
      <c r="M14" s="283">
        <v>15490</v>
      </c>
      <c r="N14" s="283" t="s">
        <v>334</v>
      </c>
      <c r="O14" s="283">
        <v>25373</v>
      </c>
      <c r="P14" s="283">
        <v>62652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</row>
    <row r="15" spans="1:92" s="115" customFormat="1" ht="21.75" customHeight="1">
      <c r="A15" s="335" t="s">
        <v>202</v>
      </c>
      <c r="B15" s="335"/>
      <c r="C15" s="33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</row>
    <row r="16" spans="1:92" s="115" customFormat="1" ht="25.5" customHeight="1">
      <c r="A16" s="336" t="s">
        <v>203</v>
      </c>
      <c r="B16" s="336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</row>
    <row r="17" spans="1:92" ht="15.75" customHeight="1">
      <c r="A17" s="143"/>
      <c r="B17" s="144"/>
      <c r="C17" s="144"/>
      <c r="D17" s="144"/>
      <c r="E17" s="279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</row>
    <row r="18" spans="1:92" ht="15.75" customHeight="1">
      <c r="A18" s="143"/>
      <c r="B18" s="144"/>
      <c r="C18" s="144"/>
      <c r="D18" s="144"/>
      <c r="E18" s="279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</row>
    <row r="19" spans="1:92" ht="11.25" customHeight="1">
      <c r="A19" s="143"/>
      <c r="B19" s="144"/>
      <c r="C19" s="144"/>
      <c r="D19" s="144"/>
      <c r="E19" s="278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</row>
    <row r="20" spans="1:92" ht="15.7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</row>
    <row r="21" spans="1:92" ht="15.75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</row>
    <row r="22" spans="1:92" ht="15.75" customHeight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</row>
    <row r="23" spans="1:92" ht="15.75" customHeight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</row>
    <row r="24" spans="1:92" ht="15.75" customHeight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</row>
    <row r="25" spans="1:92" ht="11.25" customHeight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</row>
    <row r="26" spans="1:92" ht="15.75" customHeight="1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</row>
    <row r="27" spans="1:92" ht="15.75" customHeight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</row>
    <row r="28" spans="1:92" ht="15.7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</row>
    <row r="29" spans="1:92" ht="15.75" customHeight="1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</row>
    <row r="30" spans="1:92" ht="15.75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</row>
    <row r="31" spans="1:92" ht="12" customHeight="1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</row>
    <row r="32" spans="1:15" ht="13.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</sheetData>
  <sheetProtection/>
  <mergeCells count="2">
    <mergeCell ref="A15:C15"/>
    <mergeCell ref="A16:B16"/>
  </mergeCells>
  <printOptions/>
  <pageMargins left="0.2362204724409449" right="0.11811023622047245" top="0.7480314960629921" bottom="0.2755905511811024" header="0.5118110236220472" footer="0.5118110236220472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K85"/>
  <sheetViews>
    <sheetView zoomScalePageLayoutView="0" workbookViewId="0" topLeftCell="A1">
      <pane xSplit="1" ySplit="7" topLeftCell="B8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B16" sqref="B16"/>
    </sheetView>
  </sheetViews>
  <sheetFormatPr defaultColWidth="8.88671875" defaultRowHeight="13.5"/>
  <cols>
    <col min="1" max="1" width="23.99609375" style="122" customWidth="1"/>
    <col min="2" max="2" width="18.77734375" style="145" customWidth="1"/>
    <col min="3" max="3" width="12.88671875" style="145" customWidth="1"/>
    <col min="4" max="4" width="16.3359375" style="145" customWidth="1"/>
    <col min="5" max="5" width="11.21484375" style="145" customWidth="1"/>
    <col min="6" max="6" width="10.5546875" style="145" customWidth="1"/>
    <col min="7" max="8" width="8.88671875" style="122" customWidth="1"/>
    <col min="9" max="9" width="22.21484375" style="122" customWidth="1"/>
    <col min="10" max="10" width="13.88671875" style="122" customWidth="1"/>
    <col min="11" max="16384" width="8.88671875" style="122" customWidth="1"/>
  </cols>
  <sheetData>
    <row r="1" ht="17.25" customHeight="1"/>
    <row r="2" spans="1:6" ht="21" customHeight="1">
      <c r="A2" s="288" t="s">
        <v>176</v>
      </c>
      <c r="B2" s="288"/>
      <c r="C2" s="288"/>
      <c r="D2" s="288"/>
      <c r="E2" s="53"/>
      <c r="F2" s="53"/>
    </row>
    <row r="3" spans="1:6" ht="17.25" customHeight="1">
      <c r="A3" s="8"/>
      <c r="B3" s="53"/>
      <c r="C3" s="53"/>
      <c r="D3" s="53"/>
      <c r="E3" s="53"/>
      <c r="F3" s="53"/>
    </row>
    <row r="4" spans="1:6" ht="16.5" customHeight="1">
      <c r="A4" s="2" t="s">
        <v>201</v>
      </c>
      <c r="B4" s="54"/>
      <c r="C4" s="54"/>
      <c r="D4" s="54"/>
      <c r="E4" s="55" t="s">
        <v>0</v>
      </c>
      <c r="F4" s="54"/>
    </row>
    <row r="5" spans="1:6" ht="20.25" customHeight="1">
      <c r="A5" s="334" t="s">
        <v>329</v>
      </c>
      <c r="B5" s="337" t="s">
        <v>177</v>
      </c>
      <c r="C5" s="337"/>
      <c r="D5" s="337" t="s">
        <v>178</v>
      </c>
      <c r="E5" s="337"/>
      <c r="F5" s="338" t="s">
        <v>179</v>
      </c>
    </row>
    <row r="6" spans="1:6" ht="15.75" customHeight="1">
      <c r="A6" s="334"/>
      <c r="B6" s="339" t="s">
        <v>180</v>
      </c>
      <c r="C6" s="337" t="s">
        <v>181</v>
      </c>
      <c r="D6" s="339" t="s">
        <v>180</v>
      </c>
      <c r="E6" s="337" t="s">
        <v>181</v>
      </c>
      <c r="F6" s="338"/>
    </row>
    <row r="7" spans="1:6" ht="15.75" customHeight="1">
      <c r="A7" s="334"/>
      <c r="B7" s="340"/>
      <c r="C7" s="337"/>
      <c r="D7" s="340"/>
      <c r="E7" s="337"/>
      <c r="F7" s="338"/>
    </row>
    <row r="8" spans="1:57" ht="19.5" customHeight="1">
      <c r="A8" s="49" t="s">
        <v>90</v>
      </c>
      <c r="B8" s="56">
        <v>186262</v>
      </c>
      <c r="C8" s="51">
        <v>100</v>
      </c>
      <c r="D8" s="51">
        <v>166228</v>
      </c>
      <c r="E8" s="51">
        <v>100</v>
      </c>
      <c r="F8" s="75">
        <v>89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</row>
    <row r="9" spans="1:57" ht="19.5" customHeight="1">
      <c r="A9" s="49" t="s">
        <v>91</v>
      </c>
      <c r="B9" s="56">
        <v>194365</v>
      </c>
      <c r="C9" s="51">
        <v>100</v>
      </c>
      <c r="D9" s="51">
        <v>176813</v>
      </c>
      <c r="E9" s="51">
        <v>100</v>
      </c>
      <c r="F9" s="75">
        <v>91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</row>
    <row r="10" spans="1:57" ht="19.5" customHeight="1">
      <c r="A10" s="49" t="s">
        <v>92</v>
      </c>
      <c r="B10" s="56">
        <v>205364</v>
      </c>
      <c r="C10" s="51">
        <v>100</v>
      </c>
      <c r="D10" s="51">
        <v>187267</v>
      </c>
      <c r="E10" s="51">
        <v>100</v>
      </c>
      <c r="F10" s="75">
        <v>91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</row>
    <row r="11" spans="1:57" ht="19.5" customHeight="1">
      <c r="A11" s="49" t="s">
        <v>102</v>
      </c>
      <c r="B11" s="56">
        <v>233904</v>
      </c>
      <c r="C11" s="51">
        <v>100</v>
      </c>
      <c r="D11" s="51">
        <v>210020</v>
      </c>
      <c r="E11" s="51">
        <v>100</v>
      </c>
      <c r="F11" s="75">
        <v>89.78897325398454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</row>
    <row r="12" spans="1:57" ht="19.5" customHeight="1">
      <c r="A12" s="49" t="s">
        <v>182</v>
      </c>
      <c r="B12" s="56">
        <v>284478</v>
      </c>
      <c r="C12" s="51">
        <v>100</v>
      </c>
      <c r="D12" s="51">
        <v>237854</v>
      </c>
      <c r="E12" s="51">
        <v>100</v>
      </c>
      <c r="F12" s="75">
        <f>D12/B12*100</f>
        <v>83.61068342718944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</row>
    <row r="13" spans="1:57" ht="19.5" customHeight="1">
      <c r="A13" s="49" t="s">
        <v>183</v>
      </c>
      <c r="B13" s="56">
        <v>330949</v>
      </c>
      <c r="C13" s="51">
        <v>100</v>
      </c>
      <c r="D13" s="51">
        <v>268310</v>
      </c>
      <c r="E13" s="51">
        <v>100</v>
      </c>
      <c r="F13" s="75">
        <v>81.1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</row>
    <row r="14" spans="1:57" ht="19.5" customHeight="1">
      <c r="A14" s="49" t="s">
        <v>215</v>
      </c>
      <c r="B14" s="41">
        <v>359128</v>
      </c>
      <c r="C14" s="5">
        <v>99.99999999999999</v>
      </c>
      <c r="D14" s="5">
        <v>305872</v>
      </c>
      <c r="E14" s="5">
        <v>100</v>
      </c>
      <c r="F14" s="165">
        <v>85.17074692031811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</row>
    <row r="15" spans="1:57" s="240" customFormat="1" ht="19.5" customHeight="1">
      <c r="A15" s="238" t="s">
        <v>253</v>
      </c>
      <c r="B15" s="41">
        <v>350803</v>
      </c>
      <c r="C15" s="5">
        <v>100</v>
      </c>
      <c r="D15" s="5">
        <v>304385</v>
      </c>
      <c r="E15" s="5">
        <v>100.00000000000001</v>
      </c>
      <c r="F15" s="52">
        <v>86.76807210884742</v>
      </c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</row>
    <row r="16" spans="1:57" ht="19.5" customHeight="1">
      <c r="A16" s="255" t="s">
        <v>333</v>
      </c>
      <c r="B16" s="256">
        <v>402818</v>
      </c>
      <c r="C16" s="257">
        <v>100</v>
      </c>
      <c r="D16" s="258">
        <v>345180</v>
      </c>
      <c r="E16" s="257">
        <v>100</v>
      </c>
      <c r="F16" s="259">
        <v>85.69105610323452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</row>
    <row r="17" spans="1:59" ht="10.5" customHeight="1">
      <c r="A17" s="49"/>
      <c r="B17" s="56"/>
      <c r="C17" s="51"/>
      <c r="D17" s="51"/>
      <c r="E17" s="51"/>
      <c r="F17" s="7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/>
      <c r="BG17"/>
    </row>
    <row r="18" spans="1:59" s="48" customFormat="1" ht="18.75" customHeight="1">
      <c r="A18" s="246" t="s">
        <v>254</v>
      </c>
      <c r="B18" s="260">
        <v>41729</v>
      </c>
      <c r="C18" s="261">
        <v>10.359200716961553</v>
      </c>
      <c r="D18" s="262">
        <v>37904</v>
      </c>
      <c r="E18" s="261">
        <v>10.980870462058157</v>
      </c>
      <c r="F18" s="259">
        <v>90.83349309815951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</row>
    <row r="19" spans="1:59" s="146" customFormat="1" ht="18.75" customHeight="1">
      <c r="A19" s="247" t="s">
        <v>255</v>
      </c>
      <c r="B19" s="263">
        <v>647</v>
      </c>
      <c r="C19" s="264">
        <v>0.1606212342761245</v>
      </c>
      <c r="D19" s="254">
        <v>597</v>
      </c>
      <c r="E19" s="264">
        <v>0.17295674922430201</v>
      </c>
      <c r="F19" s="265">
        <v>92.27202472952087</v>
      </c>
      <c r="G19" s="250"/>
      <c r="H19" s="250"/>
      <c r="I19" s="250"/>
      <c r="J19" s="251"/>
      <c r="K19" s="250"/>
      <c r="L19" s="251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</row>
    <row r="20" spans="1:59" s="146" customFormat="1" ht="18.75" customHeight="1">
      <c r="A20" s="247" t="s">
        <v>256</v>
      </c>
      <c r="B20" s="263">
        <v>827</v>
      </c>
      <c r="C20" s="264">
        <v>0.20530720362651467</v>
      </c>
      <c r="D20" s="254">
        <v>790</v>
      </c>
      <c r="E20" s="264">
        <v>0.2288707401795621</v>
      </c>
      <c r="F20" s="265">
        <v>95.52599758162032</v>
      </c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</row>
    <row r="21" spans="1:59" s="146" customFormat="1" ht="18.75" customHeight="1">
      <c r="A21" s="247" t="s">
        <v>257</v>
      </c>
      <c r="B21" s="254">
        <v>1</v>
      </c>
      <c r="C21" s="264">
        <v>0</v>
      </c>
      <c r="D21" s="254">
        <v>1</v>
      </c>
      <c r="E21" s="264">
        <v>0</v>
      </c>
      <c r="F21" s="254">
        <v>0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</row>
    <row r="22" spans="1:59" s="146" customFormat="1" ht="18.75" customHeight="1">
      <c r="A22" s="247" t="s">
        <v>258</v>
      </c>
      <c r="B22" s="263">
        <v>40254</v>
      </c>
      <c r="C22" s="264">
        <v>9.993272279058914</v>
      </c>
      <c r="D22" s="254">
        <v>36516</v>
      </c>
      <c r="E22" s="264">
        <v>10.579042972654292</v>
      </c>
      <c r="F22" s="265">
        <v>90.7139663139067</v>
      </c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</row>
    <row r="23" spans="1:59" s="48" customFormat="1" ht="18.75" customHeight="1">
      <c r="A23" s="246" t="s">
        <v>259</v>
      </c>
      <c r="B23" s="260">
        <v>840</v>
      </c>
      <c r="C23" s="261">
        <v>0.20853452363515396</v>
      </c>
      <c r="D23" s="262">
        <v>727</v>
      </c>
      <c r="E23" s="261">
        <v>0.21061902292473628</v>
      </c>
      <c r="F23" s="259">
        <v>86.54761904761905</v>
      </c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</row>
    <row r="24" spans="1:59" s="48" customFormat="1" ht="18.75" customHeight="1">
      <c r="A24" s="247" t="s">
        <v>260</v>
      </c>
      <c r="B24" s="263">
        <v>840</v>
      </c>
      <c r="C24" s="264">
        <v>0.20853452363515396</v>
      </c>
      <c r="D24" s="254">
        <v>727</v>
      </c>
      <c r="E24" s="264">
        <v>0.21061902292473628</v>
      </c>
      <c r="F24" s="265">
        <v>86.54761904761905</v>
      </c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</row>
    <row r="25" spans="1:59" s="146" customFormat="1" ht="18.75" customHeight="1">
      <c r="A25" s="247" t="s">
        <v>261</v>
      </c>
      <c r="B25" s="263">
        <v>0</v>
      </c>
      <c r="C25" s="264">
        <v>0</v>
      </c>
      <c r="D25" s="254">
        <v>0</v>
      </c>
      <c r="E25" s="264">
        <v>0</v>
      </c>
      <c r="F25" s="254">
        <v>0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</row>
    <row r="26" spans="1:59" s="48" customFormat="1" ht="18.75" customHeight="1">
      <c r="A26" s="246" t="s">
        <v>262</v>
      </c>
      <c r="B26" s="260">
        <v>2243</v>
      </c>
      <c r="C26" s="261">
        <v>0.5568368291829171</v>
      </c>
      <c r="D26" s="262">
        <v>2157</v>
      </c>
      <c r="E26" s="261">
        <v>0.6246143238318177</v>
      </c>
      <c r="F26" s="259">
        <v>96.12126616139099</v>
      </c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</row>
    <row r="27" spans="1:59" s="146" customFormat="1" ht="18.75" customHeight="1">
      <c r="A27" s="247" t="s">
        <v>263</v>
      </c>
      <c r="B27" s="263">
        <v>1355</v>
      </c>
      <c r="C27" s="264">
        <v>0.33638604705432573</v>
      </c>
      <c r="D27" s="254">
        <v>1347</v>
      </c>
      <c r="E27" s="264">
        <v>0.39023909749603825</v>
      </c>
      <c r="F27" s="265">
        <v>99.40959409594096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</row>
    <row r="28" spans="1:59" s="146" customFormat="1" ht="18.75" customHeight="1">
      <c r="A28" s="247" t="s">
        <v>264</v>
      </c>
      <c r="B28" s="263">
        <v>387</v>
      </c>
      <c r="C28" s="264">
        <v>0.09607483410333878</v>
      </c>
      <c r="D28" s="254">
        <v>356</v>
      </c>
      <c r="E28" s="264">
        <v>0.1031366879796508</v>
      </c>
      <c r="F28" s="265">
        <v>91.98966408268734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</row>
    <row r="29" spans="1:59" s="48" customFormat="1" ht="18.75" customHeight="1">
      <c r="A29" s="247" t="s">
        <v>265</v>
      </c>
      <c r="B29" s="254">
        <v>502</v>
      </c>
      <c r="C29" s="264">
        <v>0.12437594802525254</v>
      </c>
      <c r="D29" s="254">
        <v>454</v>
      </c>
      <c r="E29" s="264">
        <v>0.13123853835612867</v>
      </c>
      <c r="F29" s="254">
        <v>90.41916167664671</v>
      </c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</row>
    <row r="30" spans="1:59" s="146" customFormat="1" ht="18.75" customHeight="1">
      <c r="A30" s="246" t="s">
        <v>266</v>
      </c>
      <c r="B30" s="260">
        <v>8937</v>
      </c>
      <c r="C30" s="261">
        <v>2.2184101228615902</v>
      </c>
      <c r="D30" s="262">
        <v>6048</v>
      </c>
      <c r="E30" s="261">
        <v>1.751875146665585</v>
      </c>
      <c r="F30" s="259">
        <v>67.67009847806625</v>
      </c>
      <c r="G30" s="250"/>
      <c r="H30" s="250"/>
      <c r="I30" s="250"/>
      <c r="J30" s="251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</row>
    <row r="31" spans="1:59" s="146" customFormat="1" ht="18.75" customHeight="1">
      <c r="A31" s="247" t="s">
        <v>267</v>
      </c>
      <c r="B31" s="263">
        <v>3309</v>
      </c>
      <c r="C31" s="264">
        <v>0.8214770698913387</v>
      </c>
      <c r="D31" s="254">
        <v>3205</v>
      </c>
      <c r="E31" s="264">
        <v>0.9282301918168571</v>
      </c>
      <c r="F31" s="265">
        <v>96.82683590208522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</row>
    <row r="32" spans="1:59" s="146" customFormat="1" ht="18.75" customHeight="1">
      <c r="A32" s="247" t="s">
        <v>268</v>
      </c>
      <c r="B32" s="254">
        <v>0</v>
      </c>
      <c r="C32" s="264">
        <v>0</v>
      </c>
      <c r="D32" s="254">
        <v>0</v>
      </c>
      <c r="E32" s="264">
        <v>0</v>
      </c>
      <c r="F32" s="254">
        <v>0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</row>
    <row r="33" spans="1:59" s="146" customFormat="1" ht="18.75" customHeight="1">
      <c r="A33" s="247" t="s">
        <v>269</v>
      </c>
      <c r="B33" s="263">
        <v>4687</v>
      </c>
      <c r="C33" s="264">
        <v>1.163572990807103</v>
      </c>
      <c r="D33" s="254">
        <v>2090</v>
      </c>
      <c r="E33" s="264">
        <v>0.6054934771839049</v>
      </c>
      <c r="F33" s="265">
        <v>44.59142308512908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</row>
    <row r="34" spans="1:59" s="48" customFormat="1" ht="18.75" customHeight="1">
      <c r="A34" s="247" t="s">
        <v>270</v>
      </c>
      <c r="B34" s="263">
        <v>940</v>
      </c>
      <c r="C34" s="264">
        <v>0.2333600621631485</v>
      </c>
      <c r="D34" s="254">
        <v>753</v>
      </c>
      <c r="E34" s="264">
        <v>0.21815147766482312</v>
      </c>
      <c r="F34" s="265">
        <v>80.1063829787234</v>
      </c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</row>
    <row r="35" spans="1:59" s="48" customFormat="1" ht="18.75" customHeight="1">
      <c r="A35" s="247" t="s">
        <v>93</v>
      </c>
      <c r="B35" s="263">
        <v>0</v>
      </c>
      <c r="C35" s="264">
        <v>0</v>
      </c>
      <c r="D35" s="254">
        <v>0</v>
      </c>
      <c r="E35" s="264">
        <v>0</v>
      </c>
      <c r="F35" s="254">
        <v>0</v>
      </c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</row>
    <row r="36" spans="1:59" s="146" customFormat="1" ht="18.75" customHeight="1">
      <c r="A36" s="246" t="s">
        <v>271</v>
      </c>
      <c r="B36" s="260">
        <v>10571</v>
      </c>
      <c r="C36" s="261">
        <v>2.6243076777943006</v>
      </c>
      <c r="D36" s="262">
        <v>9313</v>
      </c>
      <c r="E36" s="261">
        <v>2.697777636141877</v>
      </c>
      <c r="F36" s="259">
        <v>88.09005770504208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</row>
    <row r="37" spans="1:63" s="146" customFormat="1" ht="18.75" customHeight="1">
      <c r="A37" s="247" t="s">
        <v>272</v>
      </c>
      <c r="B37" s="263">
        <v>1673</v>
      </c>
      <c r="C37" s="264">
        <v>0.4150830041880683</v>
      </c>
      <c r="D37" s="254">
        <v>1099</v>
      </c>
      <c r="E37" s="264">
        <v>0.31839106766751746</v>
      </c>
      <c r="F37" s="265">
        <v>65.72966507177034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</row>
    <row r="38" spans="1:63" s="146" customFormat="1" ht="18.75" customHeight="1">
      <c r="A38" s="247" t="s">
        <v>273</v>
      </c>
      <c r="B38" s="263">
        <v>8669</v>
      </c>
      <c r="C38" s="264">
        <v>2.152125934991845</v>
      </c>
      <c r="D38" s="254">
        <v>7996</v>
      </c>
      <c r="E38" s="264">
        <v>2.3165195423744036</v>
      </c>
      <c r="F38" s="265">
        <v>92.23670550236474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</row>
    <row r="39" spans="1:63" s="146" customFormat="1" ht="18.75" customHeight="1">
      <c r="A39" s="247" t="s">
        <v>274</v>
      </c>
      <c r="B39" s="263">
        <v>160</v>
      </c>
      <c r="C39" s="264">
        <v>0.03972086164479123</v>
      </c>
      <c r="D39" s="254">
        <v>154</v>
      </c>
      <c r="E39" s="264">
        <v>0.04432559904743418</v>
      </c>
      <c r="F39" s="265">
        <v>95.625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</row>
    <row r="40" spans="1:63" s="146" customFormat="1" ht="18.75" customHeight="1">
      <c r="A40" s="247" t="s">
        <v>275</v>
      </c>
      <c r="B40" s="254">
        <v>0</v>
      </c>
      <c r="C40" s="264">
        <v>0</v>
      </c>
      <c r="D40" s="254">
        <v>0</v>
      </c>
      <c r="E40" s="264">
        <v>0</v>
      </c>
      <c r="F40" s="254">
        <v>0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</row>
    <row r="41" spans="1:63" s="48" customFormat="1" ht="18.75" customHeight="1">
      <c r="A41" s="247" t="s">
        <v>276</v>
      </c>
      <c r="B41" s="263">
        <v>70</v>
      </c>
      <c r="C41" s="264">
        <v>0.01737787696959616</v>
      </c>
      <c r="D41" s="254">
        <v>64</v>
      </c>
      <c r="E41" s="264">
        <v>0.01854142705252149</v>
      </c>
      <c r="F41" s="265">
        <v>91.42857142857143</v>
      </c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</row>
    <row r="42" spans="1:63" s="146" customFormat="1" ht="18.75" customHeight="1">
      <c r="A42" s="246" t="s">
        <v>277</v>
      </c>
      <c r="B42" s="260">
        <v>216747</v>
      </c>
      <c r="C42" s="261">
        <v>53.808361737887</v>
      </c>
      <c r="D42" s="262">
        <v>207838</v>
      </c>
      <c r="E42" s="261">
        <v>60.21241522367045</v>
      </c>
      <c r="F42" s="259">
        <v>95.88965886337003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</row>
    <row r="43" spans="1:63" s="146" customFormat="1" ht="18.75" customHeight="1">
      <c r="A43" s="247" t="s">
        <v>278</v>
      </c>
      <c r="B43" s="263">
        <v>49087</v>
      </c>
      <c r="C43" s="264">
        <v>12.18611209723667</v>
      </c>
      <c r="D43" s="254">
        <v>46829</v>
      </c>
      <c r="E43" s="264">
        <v>13.566820116289513</v>
      </c>
      <c r="F43" s="265">
        <v>95.40000407439851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</row>
    <row r="44" spans="1:63" s="146" customFormat="1" ht="18.75" customHeight="1">
      <c r="A44" s="247" t="s">
        <v>279</v>
      </c>
      <c r="B44" s="263">
        <v>45174</v>
      </c>
      <c r="C44" s="264">
        <v>11.214688774636244</v>
      </c>
      <c r="D44" s="254">
        <v>42855</v>
      </c>
      <c r="E44" s="264">
        <v>12.415513380247006</v>
      </c>
      <c r="F44" s="265">
        <v>94.86651613760128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</row>
    <row r="45" spans="1:63" s="146" customFormat="1" ht="18.75" customHeight="1">
      <c r="A45" s="247" t="s">
        <v>280</v>
      </c>
      <c r="B45" s="263">
        <v>31265</v>
      </c>
      <c r="C45" s="264">
        <v>7.761704620777486</v>
      </c>
      <c r="D45" s="254">
        <v>28811</v>
      </c>
      <c r="E45" s="264">
        <v>8.346828981409322</v>
      </c>
      <c r="F45" s="265">
        <v>92.15096753558292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</row>
    <row r="46" spans="1:63" s="146" customFormat="1" ht="18.75" customHeight="1">
      <c r="A46" s="247" t="s">
        <v>281</v>
      </c>
      <c r="B46" s="263">
        <v>85664</v>
      </c>
      <c r="C46" s="264">
        <v>21.266301069235944</v>
      </c>
      <c r="D46" s="254">
        <v>84476</v>
      </c>
      <c r="E46" s="264">
        <v>24.473524870137584</v>
      </c>
      <c r="F46" s="265">
        <v>98.61433757865122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</row>
    <row r="47" spans="1:63" s="146" customFormat="1" ht="18.75" customHeight="1">
      <c r="A47" s="247" t="s">
        <v>282</v>
      </c>
      <c r="B47" s="263">
        <v>2905</v>
      </c>
      <c r="C47" s="264">
        <v>0.7209336388529608</v>
      </c>
      <c r="D47" s="254">
        <v>2809</v>
      </c>
      <c r="E47" s="264">
        <v>0.813794821727076</v>
      </c>
      <c r="F47" s="265">
        <v>96.72865013774104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</row>
    <row r="48" spans="1:63" s="48" customFormat="1" ht="18.75" customHeight="1">
      <c r="A48" s="247" t="s">
        <v>283</v>
      </c>
      <c r="B48" s="263">
        <v>2653</v>
      </c>
      <c r="C48" s="264">
        <v>0.6586215371476946</v>
      </c>
      <c r="D48" s="254">
        <v>2057</v>
      </c>
      <c r="E48" s="264">
        <v>0.5959330538599485</v>
      </c>
      <c r="F48" s="265">
        <v>77.53486618921976</v>
      </c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</row>
    <row r="49" spans="1:63" s="146" customFormat="1" ht="18.75" customHeight="1">
      <c r="A49" s="247" t="s">
        <v>284</v>
      </c>
      <c r="B49" s="254">
        <v>0</v>
      </c>
      <c r="C49" s="264">
        <v>0</v>
      </c>
      <c r="D49" s="254">
        <v>0</v>
      </c>
      <c r="E49" s="264">
        <v>0</v>
      </c>
      <c r="F49" s="254">
        <v>0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</row>
    <row r="50" spans="1:63" s="146" customFormat="1" ht="18.75" customHeight="1">
      <c r="A50" s="246" t="s">
        <v>285</v>
      </c>
      <c r="B50" s="260">
        <v>8322</v>
      </c>
      <c r="C50" s="261">
        <v>2.065981316299704</v>
      </c>
      <c r="D50" s="262">
        <v>7970</v>
      </c>
      <c r="E50" s="261">
        <v>2.308697377836621</v>
      </c>
      <c r="F50" s="259">
        <v>95.75823119442441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</row>
    <row r="51" spans="1:63" s="48" customFormat="1" ht="18.75" customHeight="1">
      <c r="A51" s="247" t="s">
        <v>286</v>
      </c>
      <c r="B51" s="263">
        <v>7720</v>
      </c>
      <c r="C51" s="264">
        <v>1.9165315743611768</v>
      </c>
      <c r="D51" s="254">
        <v>7376</v>
      </c>
      <c r="E51" s="264">
        <v>2.1368994678031017</v>
      </c>
      <c r="F51" s="265">
        <v>95.5440414507772</v>
      </c>
      <c r="G51" s="248"/>
      <c r="H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</row>
    <row r="52" spans="1:63" s="146" customFormat="1" ht="18.75" customHeight="1">
      <c r="A52" s="247" t="s">
        <v>287</v>
      </c>
      <c r="B52" s="263">
        <v>602</v>
      </c>
      <c r="C52" s="264">
        <v>0.149449741938527</v>
      </c>
      <c r="D52" s="254">
        <v>593</v>
      </c>
      <c r="E52" s="264">
        <v>0.17179791003351944</v>
      </c>
      <c r="F52" s="265">
        <v>98.50498338870432</v>
      </c>
      <c r="G52" s="250"/>
      <c r="H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</row>
    <row r="53" spans="1:63" s="146" customFormat="1" ht="18.75" customHeight="1">
      <c r="A53" s="246" t="s">
        <v>288</v>
      </c>
      <c r="B53" s="260">
        <v>263</v>
      </c>
      <c r="C53" s="261">
        <v>0.06529116632862558</v>
      </c>
      <c r="D53" s="262">
        <v>215</v>
      </c>
      <c r="E53" s="261">
        <v>0.06199789670686873</v>
      </c>
      <c r="F53" s="259">
        <v>81.36882129277566</v>
      </c>
      <c r="G53" s="250"/>
      <c r="H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</row>
    <row r="54" spans="1:63" s="48" customFormat="1" ht="18.75" customHeight="1">
      <c r="A54" s="247" t="s">
        <v>289</v>
      </c>
      <c r="B54" s="263">
        <v>263</v>
      </c>
      <c r="C54" s="264">
        <v>0.06529116632862558</v>
      </c>
      <c r="D54" s="254">
        <v>215</v>
      </c>
      <c r="E54" s="264">
        <v>0.06199789670686873</v>
      </c>
      <c r="F54" s="265">
        <v>81.36882129277566</v>
      </c>
      <c r="G54" s="248"/>
      <c r="H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</row>
    <row r="55" spans="1:63" s="146" customFormat="1" ht="18.75" customHeight="1">
      <c r="A55" s="247" t="s">
        <v>290</v>
      </c>
      <c r="B55" s="263">
        <v>0</v>
      </c>
      <c r="C55" s="264">
        <v>0</v>
      </c>
      <c r="D55" s="254">
        <v>0</v>
      </c>
      <c r="E55" s="264">
        <v>0</v>
      </c>
      <c r="F55" s="265">
        <v>0</v>
      </c>
      <c r="G55" s="250"/>
      <c r="H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</row>
    <row r="56" spans="1:63" s="146" customFormat="1" ht="18.75" customHeight="1">
      <c r="A56" s="247" t="s">
        <v>94</v>
      </c>
      <c r="B56" s="263">
        <v>0</v>
      </c>
      <c r="C56" s="264">
        <v>0</v>
      </c>
      <c r="D56" s="254">
        <v>0</v>
      </c>
      <c r="E56" s="264">
        <v>0</v>
      </c>
      <c r="F56" s="254">
        <v>0</v>
      </c>
      <c r="G56" s="250"/>
      <c r="H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</row>
    <row r="57" spans="1:63" s="146" customFormat="1" ht="18.75" customHeight="1">
      <c r="A57" s="246" t="s">
        <v>291</v>
      </c>
      <c r="B57" s="260">
        <v>800</v>
      </c>
      <c r="C57" s="261">
        <v>0.19860430822395614</v>
      </c>
      <c r="D57" s="262">
        <v>758</v>
      </c>
      <c r="E57" s="261">
        <v>0.2196000266533014</v>
      </c>
      <c r="F57" s="259">
        <v>94.75</v>
      </c>
      <c r="G57" s="250"/>
      <c r="H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</row>
    <row r="58" spans="1:63" s="146" customFormat="1" ht="18.75" customHeight="1">
      <c r="A58" s="247" t="s">
        <v>292</v>
      </c>
      <c r="B58" s="254">
        <v>0</v>
      </c>
      <c r="C58" s="264">
        <v>0</v>
      </c>
      <c r="D58" s="254">
        <v>0</v>
      </c>
      <c r="E58" s="264">
        <v>0</v>
      </c>
      <c r="F58" s="254">
        <v>0</v>
      </c>
      <c r="G58" s="250"/>
      <c r="H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</row>
    <row r="59" spans="1:63" s="146" customFormat="1" ht="18.75" customHeight="1">
      <c r="A59" s="247" t="s">
        <v>293</v>
      </c>
      <c r="B59" s="254">
        <v>0</v>
      </c>
      <c r="C59" s="264">
        <v>0</v>
      </c>
      <c r="D59" s="254">
        <v>0</v>
      </c>
      <c r="E59" s="264">
        <v>0</v>
      </c>
      <c r="F59" s="254">
        <v>0</v>
      </c>
      <c r="G59" s="250"/>
      <c r="H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</row>
    <row r="60" spans="1:63" s="146" customFormat="1" ht="18.75" customHeight="1">
      <c r="A60" s="247" t="s">
        <v>294</v>
      </c>
      <c r="B60" s="254">
        <v>0</v>
      </c>
      <c r="C60" s="264">
        <v>0</v>
      </c>
      <c r="D60" s="254">
        <v>0</v>
      </c>
      <c r="E60" s="264">
        <v>0</v>
      </c>
      <c r="F60" s="254">
        <v>0</v>
      </c>
      <c r="G60" s="250"/>
      <c r="H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</row>
    <row r="61" spans="1:63" s="48" customFormat="1" ht="18.75" customHeight="1">
      <c r="A61" s="247" t="s">
        <v>295</v>
      </c>
      <c r="B61" s="263">
        <v>595</v>
      </c>
      <c r="C61" s="264">
        <v>0.14771195424156738</v>
      </c>
      <c r="D61" s="254">
        <v>580</v>
      </c>
      <c r="E61" s="264">
        <v>0.168031682663476</v>
      </c>
      <c r="F61" s="265">
        <v>97.47899159663865</v>
      </c>
      <c r="G61" s="248"/>
      <c r="H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</row>
    <row r="62" spans="1:63" s="146" customFormat="1" ht="18.75" customHeight="1">
      <c r="A62" s="247" t="s">
        <v>296</v>
      </c>
      <c r="B62" s="263">
        <v>206</v>
      </c>
      <c r="C62" s="264">
        <v>0.05089235398238876</v>
      </c>
      <c r="D62" s="254">
        <v>179</v>
      </c>
      <c r="E62" s="264">
        <v>0.0515683439898254</v>
      </c>
      <c r="F62" s="265">
        <v>86.82926829268293</v>
      </c>
      <c r="G62" s="250"/>
      <c r="H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</row>
    <row r="63" spans="1:63" s="146" customFormat="1" ht="18.75" customHeight="1">
      <c r="A63" s="247" t="s">
        <v>297</v>
      </c>
      <c r="B63" s="254">
        <v>0</v>
      </c>
      <c r="C63" s="264">
        <v>0</v>
      </c>
      <c r="D63" s="254">
        <v>0</v>
      </c>
      <c r="E63" s="264">
        <v>0</v>
      </c>
      <c r="F63" s="254">
        <v>0</v>
      </c>
      <c r="G63" s="250"/>
      <c r="H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</row>
    <row r="64" spans="1:63" s="146" customFormat="1" ht="18.75" customHeight="1">
      <c r="A64" s="246" t="s">
        <v>298</v>
      </c>
      <c r="B64" s="260">
        <v>3307</v>
      </c>
      <c r="C64" s="261">
        <v>0.8207323037354988</v>
      </c>
      <c r="D64" s="262">
        <v>3255</v>
      </c>
      <c r="E64" s="261">
        <v>0.9427156817016394</v>
      </c>
      <c r="F64" s="259">
        <v>98.42710223835451</v>
      </c>
      <c r="G64" s="250"/>
      <c r="H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</row>
    <row r="65" spans="1:63" s="48" customFormat="1" ht="18.75" customHeight="1">
      <c r="A65" s="247" t="s">
        <v>299</v>
      </c>
      <c r="B65" s="263">
        <v>1844</v>
      </c>
      <c r="C65" s="264">
        <v>0.45778293045621893</v>
      </c>
      <c r="D65" s="254">
        <v>1810</v>
      </c>
      <c r="E65" s="264">
        <v>0.5240850240314278</v>
      </c>
      <c r="F65" s="265">
        <v>98.10195227765726</v>
      </c>
      <c r="G65" s="248"/>
      <c r="H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</row>
    <row r="66" spans="1:63" s="146" customFormat="1" ht="18.75" customHeight="1">
      <c r="A66" s="247" t="s">
        <v>300</v>
      </c>
      <c r="B66" s="254">
        <v>0</v>
      </c>
      <c r="C66" s="264">
        <v>0</v>
      </c>
      <c r="D66" s="254">
        <v>0</v>
      </c>
      <c r="E66" s="264">
        <v>0</v>
      </c>
      <c r="F66" s="254">
        <v>0</v>
      </c>
      <c r="G66" s="250"/>
      <c r="H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</row>
    <row r="67" spans="1:63" s="146" customFormat="1" ht="18.75" customHeight="1">
      <c r="A67" s="247" t="s">
        <v>301</v>
      </c>
      <c r="B67" s="263">
        <v>1463</v>
      </c>
      <c r="C67" s="264">
        <v>0.3629493732792799</v>
      </c>
      <c r="D67" s="254">
        <v>1445</v>
      </c>
      <c r="E67" s="264">
        <v>0.41863065767021174</v>
      </c>
      <c r="F67" s="265">
        <v>98.83720930232558</v>
      </c>
      <c r="G67" s="250"/>
      <c r="H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</row>
    <row r="68" spans="1:63" s="146" customFormat="1" ht="18.75" customHeight="1">
      <c r="A68" s="246" t="s">
        <v>302</v>
      </c>
      <c r="B68" s="260">
        <v>21269</v>
      </c>
      <c r="C68" s="261">
        <v>5.279895534133875</v>
      </c>
      <c r="D68" s="262">
        <v>11017</v>
      </c>
      <c r="E68" s="261">
        <v>3.1914431314152614</v>
      </c>
      <c r="F68" s="259">
        <v>51.79612563475644</v>
      </c>
      <c r="G68" s="250"/>
      <c r="H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</row>
    <row r="69" spans="1:63" s="48" customFormat="1" ht="18.75" customHeight="1">
      <c r="A69" s="247" t="s">
        <v>303</v>
      </c>
      <c r="B69" s="254">
        <v>0</v>
      </c>
      <c r="C69" s="264">
        <v>0</v>
      </c>
      <c r="D69" s="254">
        <v>0</v>
      </c>
      <c r="E69" s="264">
        <v>0</v>
      </c>
      <c r="F69" s="254">
        <v>0</v>
      </c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</row>
    <row r="70" spans="1:63" s="48" customFormat="1" ht="18.75" customHeight="1">
      <c r="A70" s="247" t="s">
        <v>304</v>
      </c>
      <c r="B70" s="263">
        <v>21269</v>
      </c>
      <c r="C70" s="264">
        <v>5.279895534133875</v>
      </c>
      <c r="D70" s="254">
        <v>11017</v>
      </c>
      <c r="E70" s="264">
        <v>3.1914431314152614</v>
      </c>
      <c r="F70" s="265">
        <v>51.79612563475644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</row>
    <row r="71" spans="1:63" s="146" customFormat="1" ht="18.75" customHeight="1">
      <c r="A71" s="247" t="s">
        <v>305</v>
      </c>
      <c r="B71" s="254">
        <v>0</v>
      </c>
      <c r="C71" s="264">
        <v>0</v>
      </c>
      <c r="D71" s="254">
        <v>0</v>
      </c>
      <c r="E71" s="264">
        <v>0</v>
      </c>
      <c r="F71" s="262">
        <v>0</v>
      </c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</row>
    <row r="72" spans="1:63" s="146" customFormat="1" ht="18.75" customHeight="1">
      <c r="A72" s="246" t="s">
        <v>306</v>
      </c>
      <c r="B72" s="262">
        <v>0</v>
      </c>
      <c r="C72" s="261">
        <v>0</v>
      </c>
      <c r="D72" s="262">
        <v>0</v>
      </c>
      <c r="E72" s="261">
        <v>0</v>
      </c>
      <c r="F72" s="262">
        <v>0</v>
      </c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</row>
    <row r="73" spans="1:63" s="146" customFormat="1" ht="18.75" customHeight="1">
      <c r="A73" s="247" t="s">
        <v>95</v>
      </c>
      <c r="B73" s="254">
        <v>0</v>
      </c>
      <c r="C73" s="264">
        <v>0</v>
      </c>
      <c r="D73" s="254">
        <v>0</v>
      </c>
      <c r="E73" s="264">
        <v>0</v>
      </c>
      <c r="F73" s="254">
        <v>0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</row>
    <row r="74" spans="1:63" ht="18.75" customHeight="1">
      <c r="A74" s="246" t="s">
        <v>307</v>
      </c>
      <c r="B74" s="260">
        <v>25138</v>
      </c>
      <c r="C74" s="261">
        <v>6.240395619781982</v>
      </c>
      <c r="D74" s="262">
        <v>0</v>
      </c>
      <c r="E74" s="261">
        <v>0</v>
      </c>
      <c r="F74" s="265">
        <v>0</v>
      </c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/>
      <c r="BG74"/>
      <c r="BH74"/>
      <c r="BI74"/>
      <c r="BJ74"/>
      <c r="BK74"/>
    </row>
    <row r="75" spans="1:63" ht="17.25" customHeight="1">
      <c r="A75" s="247" t="s">
        <v>308</v>
      </c>
      <c r="B75" s="263">
        <v>25138</v>
      </c>
      <c r="C75" s="264">
        <v>6.240395619781982</v>
      </c>
      <c r="D75" s="254">
        <v>0</v>
      </c>
      <c r="E75" s="264">
        <v>0</v>
      </c>
      <c r="F75" s="265">
        <v>0</v>
      </c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/>
      <c r="BG75"/>
      <c r="BH75"/>
      <c r="BI75"/>
      <c r="BJ75"/>
      <c r="BK75"/>
    </row>
    <row r="76" spans="1:63" ht="18" customHeight="1">
      <c r="A76" s="246" t="s">
        <v>309</v>
      </c>
      <c r="B76" s="260">
        <v>62652</v>
      </c>
      <c r="C76" s="261">
        <v>15.553448143173846</v>
      </c>
      <c r="D76" s="262">
        <v>57980</v>
      </c>
      <c r="E76" s="261">
        <v>16.797374070393687</v>
      </c>
      <c r="F76" s="259">
        <v>92.54441269891942</v>
      </c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/>
      <c r="BG76"/>
      <c r="BH76"/>
      <c r="BI76"/>
      <c r="BJ76"/>
      <c r="BK76"/>
    </row>
    <row r="77" spans="1:63" ht="18" customHeight="1">
      <c r="A77" s="266" t="s">
        <v>310</v>
      </c>
      <c r="B77" s="267">
        <v>62652</v>
      </c>
      <c r="C77" s="268">
        <v>15.553448143173846</v>
      </c>
      <c r="D77" s="253">
        <v>57980</v>
      </c>
      <c r="E77" s="268">
        <v>16.797374070393687</v>
      </c>
      <c r="F77" s="269">
        <v>92.54441269891942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10" s="13" customFormat="1" ht="12">
      <c r="A78" s="43" t="s">
        <v>204</v>
      </c>
      <c r="B78" s="44"/>
      <c r="C78" s="44"/>
      <c r="D78" s="44"/>
      <c r="E78" s="44"/>
      <c r="I78" s="20"/>
      <c r="J78" s="20"/>
    </row>
    <row r="79" ht="13.5">
      <c r="D79" s="147"/>
    </row>
    <row r="80" ht="13.5">
      <c r="D80" s="147"/>
    </row>
    <row r="81" ht="13.5">
      <c r="D81" s="147"/>
    </row>
    <row r="82" ht="13.5">
      <c r="D82" s="147"/>
    </row>
    <row r="83" ht="13.5">
      <c r="D83" s="147"/>
    </row>
    <row r="84" ht="13.5">
      <c r="D84" s="147"/>
    </row>
    <row r="85" spans="2:6" ht="13.5">
      <c r="B85" s="122"/>
      <c r="C85" s="122"/>
      <c r="D85" s="147"/>
      <c r="E85" s="122"/>
      <c r="F85" s="122"/>
    </row>
  </sheetData>
  <sheetProtection/>
  <mergeCells count="9">
    <mergeCell ref="A2:D2"/>
    <mergeCell ref="A5:A7"/>
    <mergeCell ref="B5:C5"/>
    <mergeCell ref="D5:E5"/>
    <mergeCell ref="F5:F7"/>
    <mergeCell ref="B6:B7"/>
    <mergeCell ref="C6:C7"/>
    <mergeCell ref="D6:D7"/>
    <mergeCell ref="E6:E7"/>
  </mergeCells>
  <printOptions/>
  <pageMargins left="0.2755905511811024" right="0.31496062992125984" top="0.5118110236220472" bottom="0.2755905511811024" header="0.3937007874015748" footer="0.31496062992125984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2020-04-06T05:31:33Z</cp:lastPrinted>
  <dcterms:created xsi:type="dcterms:W3CDTF">1998-03-03T05:16:56Z</dcterms:created>
  <dcterms:modified xsi:type="dcterms:W3CDTF">2021-05-26T07:57:54Z</dcterms:modified>
  <cp:category/>
  <cp:version/>
  <cp:contentType/>
  <cp:contentStatus/>
</cp:coreProperties>
</file>